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70" windowHeight="13050"/>
  </bookViews>
  <sheets>
    <sheet name="附件1.生综合素质测评成绩汇总表" sheetId="1" r:id="rId1"/>
    <sheet name="附件2.三好学生评定结果统计表" sheetId="5" r:id="rId2"/>
    <sheet name="附件3.优秀学生干部评定结果统计表" sheetId="4" r:id="rId3"/>
    <sheet name="附件4.学生先进班集体汇总表" sheetId="6" r:id="rId4"/>
    <sheet name="Sheet2" sheetId="2" state="hidden" r:id="rId5"/>
    <sheet name="Sheet3" sheetId="3" state="hidden" r:id="rId6"/>
  </sheets>
  <definedNames>
    <definedName name="_xlnm.Print_Area" localSheetId="0">附件1.生综合素质测评成绩汇总表!$A$1:$P$709</definedName>
    <definedName name="_xlnm.Print_Area" localSheetId="1">附件2.三好学生评定结果统计表!$A$1:$M$62</definedName>
    <definedName name="_xlnm.Print_Area" localSheetId="2">附件3.优秀学生干部评定结果统计表!$A$1:$M$39</definedName>
    <definedName name="_xlnm.Print_Area" localSheetId="3">附件4.学生先进班集体汇总表!$A$1:$E$24</definedName>
    <definedName name="_xlnm.Print_Titles" localSheetId="0">附件1.生综合素质测评成绩汇总表!$4:$4</definedName>
    <definedName name="_xlnm.Print_Titles" localSheetId="1">附件2.三好学生评定结果统计表!$4:$4</definedName>
    <definedName name="_xlnm.Print_Titles" localSheetId="2">附件3.优秀学生干部评定结果统计表!$4:$4</definedName>
    <definedName name="_xlnm.Print_Titles" localSheetId="3">附件4.学生先进班集体汇总表!$4:$4</definedName>
  </definedNames>
  <calcPr calcId="144525"/>
</workbook>
</file>

<file path=xl/sharedStrings.xml><?xml version="1.0" encoding="utf-8"?>
<sst xmlns="http://schemas.openxmlformats.org/spreadsheetml/2006/main" count="1058">
  <si>
    <t>附件1：</t>
  </si>
  <si>
    <t>2017-2018学年学生综合素质测评成绩汇总表</t>
  </si>
  <si>
    <t>学院（系）：风景园林艺术学院                             领导审核：                                 制表人：</t>
  </si>
  <si>
    <t>序号</t>
  </si>
  <si>
    <t>学号</t>
  </si>
  <si>
    <t>姓名</t>
  </si>
  <si>
    <t>年级</t>
  </si>
  <si>
    <t>专业班级</t>
  </si>
  <si>
    <t>德育</t>
  </si>
  <si>
    <t>智育</t>
  </si>
  <si>
    <t>文体</t>
  </si>
  <si>
    <t>总分</t>
  </si>
  <si>
    <t>班级
名次</t>
  </si>
  <si>
    <t>班级
人数</t>
  </si>
  <si>
    <t>班级
排名</t>
  </si>
  <si>
    <t>专业
名次</t>
  </si>
  <si>
    <t>专业
人数</t>
  </si>
  <si>
    <t>专业
排名</t>
  </si>
  <si>
    <t>备注</t>
  </si>
  <si>
    <t>李洁</t>
  </si>
  <si>
    <t>风景园林1502</t>
  </si>
  <si>
    <t>2015011494</t>
  </si>
  <si>
    <t>刘庆</t>
  </si>
  <si>
    <t>风景园林1503</t>
  </si>
  <si>
    <t>2015015048</t>
  </si>
  <si>
    <t>张世勍</t>
  </si>
  <si>
    <t>风景园林1501</t>
  </si>
  <si>
    <t>2015015065</t>
  </si>
  <si>
    <t>师超众</t>
  </si>
  <si>
    <t>2015015069</t>
  </si>
  <si>
    <t>彭子嘉</t>
  </si>
  <si>
    <t>2015015052</t>
  </si>
  <si>
    <t>张弛</t>
  </si>
  <si>
    <t>2015015063</t>
  </si>
  <si>
    <t>张婷</t>
  </si>
  <si>
    <t>耿宇博</t>
  </si>
  <si>
    <t>李泽宇</t>
  </si>
  <si>
    <t>刘力源</t>
  </si>
  <si>
    <t>2014014961</t>
  </si>
  <si>
    <t>王诗源</t>
  </si>
  <si>
    <t>张杨</t>
  </si>
  <si>
    <t>2015011189</t>
  </si>
  <si>
    <t>汪晓春</t>
  </si>
  <si>
    <t>陈颖媛</t>
  </si>
  <si>
    <t>2015011066</t>
  </si>
  <si>
    <t>蔡芯怡</t>
  </si>
  <si>
    <t>2015015051</t>
  </si>
  <si>
    <t>周舟</t>
  </si>
  <si>
    <t>2015015058</t>
  </si>
  <si>
    <t>刘爽</t>
  </si>
  <si>
    <t>易楠春</t>
  </si>
  <si>
    <t>2015010944</t>
  </si>
  <si>
    <t>朱绍新</t>
  </si>
  <si>
    <t>2015012304</t>
  </si>
  <si>
    <t>张翅飞</t>
  </si>
  <si>
    <t>2015015057</t>
  </si>
  <si>
    <t>冯雪葳</t>
  </si>
  <si>
    <t>王宁</t>
  </si>
  <si>
    <t>2015011127</t>
  </si>
  <si>
    <t>徐筱珊</t>
  </si>
  <si>
    <t>2015015054</t>
  </si>
  <si>
    <t>吴晓凡</t>
  </si>
  <si>
    <t>2015015044</t>
  </si>
  <si>
    <t>李幸瑜</t>
  </si>
  <si>
    <t>2015011120</t>
  </si>
  <si>
    <t>姚微</t>
  </si>
  <si>
    <t>2015015046</t>
  </si>
  <si>
    <t>王鹤喧</t>
  </si>
  <si>
    <t>2015011473</t>
  </si>
  <si>
    <t>徐敬真</t>
  </si>
  <si>
    <t>2014011026</t>
  </si>
  <si>
    <t>谢茜茜</t>
  </si>
  <si>
    <t>2015012618</t>
  </si>
  <si>
    <t>范鑫续</t>
  </si>
  <si>
    <t>2015015060</t>
  </si>
  <si>
    <t>张歆羽</t>
  </si>
  <si>
    <t>2015010483</t>
  </si>
  <si>
    <t>闫瑾</t>
  </si>
  <si>
    <t>陈思佳</t>
  </si>
  <si>
    <t>2015015053</t>
  </si>
  <si>
    <t>杨嘉琪</t>
  </si>
  <si>
    <t>2015015056</t>
  </si>
  <si>
    <t>李悦</t>
  </si>
  <si>
    <t>杨浩宇</t>
  </si>
  <si>
    <t>2015012628</t>
  </si>
  <si>
    <t>向天</t>
  </si>
  <si>
    <t>2015010615</t>
  </si>
  <si>
    <t>张曦丹</t>
  </si>
  <si>
    <t>冯旻骄</t>
  </si>
  <si>
    <t>刘远</t>
  </si>
  <si>
    <t>王子卓</t>
  </si>
  <si>
    <t>2015015061</t>
  </si>
  <si>
    <t>王媛媛</t>
  </si>
  <si>
    <t>王江昱</t>
  </si>
  <si>
    <t>水星</t>
  </si>
  <si>
    <t>2015015045</t>
  </si>
  <si>
    <t>张碧莹</t>
  </si>
  <si>
    <t>2015015072</t>
  </si>
  <si>
    <t>谢谨阳</t>
  </si>
  <si>
    <t>2015015047</t>
  </si>
  <si>
    <t>魏聪慧</t>
  </si>
  <si>
    <t>2015015059</t>
  </si>
  <si>
    <t>陈洋溢</t>
  </si>
  <si>
    <t>2015010231</t>
  </si>
  <si>
    <t>张冰璇</t>
  </si>
  <si>
    <t>2015010175</t>
  </si>
  <si>
    <t>张子阳</t>
  </si>
  <si>
    <t>王卲寒</t>
  </si>
  <si>
    <t>庄伟杰</t>
  </si>
  <si>
    <t>刘昱琪</t>
  </si>
  <si>
    <t>朱稼赢</t>
  </si>
  <si>
    <t>2015015066</t>
  </si>
  <si>
    <t>李陶然</t>
  </si>
  <si>
    <t>2015010342</t>
  </si>
  <si>
    <t>李婷</t>
  </si>
  <si>
    <t>李青</t>
  </si>
  <si>
    <t>2015015070</t>
  </si>
  <si>
    <t>李险</t>
  </si>
  <si>
    <t>2015010313</t>
  </si>
  <si>
    <t>焦彦青</t>
  </si>
  <si>
    <t>于明冉</t>
  </si>
  <si>
    <t>2015015067</t>
  </si>
  <si>
    <t>党普坤</t>
  </si>
  <si>
    <t>2015015071</t>
  </si>
  <si>
    <t>汪冀成</t>
  </si>
  <si>
    <t>2015015064</t>
  </si>
  <si>
    <t>朱昶</t>
  </si>
  <si>
    <t>王张安平</t>
  </si>
  <si>
    <t>2015015049</t>
  </si>
  <si>
    <t>包芃</t>
  </si>
  <si>
    <t>2015015055</t>
  </si>
  <si>
    <t>程思嘉</t>
  </si>
  <si>
    <t>尚应雪</t>
  </si>
  <si>
    <t>林佳林</t>
  </si>
  <si>
    <t>2015011128</t>
  </si>
  <si>
    <t>张雪茹</t>
  </si>
  <si>
    <t>2015015050</t>
  </si>
  <si>
    <t>刘江楠</t>
  </si>
  <si>
    <t>2015011125</t>
  </si>
  <si>
    <t>薛子晗</t>
  </si>
  <si>
    <t>2015010718</t>
  </si>
  <si>
    <t>张昊轩</t>
  </si>
  <si>
    <t>2015015062</t>
  </si>
  <si>
    <t>梁辰</t>
  </si>
  <si>
    <t>2015011252</t>
  </si>
  <si>
    <t>陈云澈</t>
  </si>
  <si>
    <t>梅婷</t>
  </si>
  <si>
    <t>2015010740</t>
  </si>
  <si>
    <t>孙可月</t>
  </si>
  <si>
    <t>林君妍</t>
  </si>
  <si>
    <t>鲍震宇</t>
  </si>
  <si>
    <t>陈翰琳</t>
  </si>
  <si>
    <t>2015011190</t>
  </si>
  <si>
    <t>李陆嘉</t>
  </si>
  <si>
    <t>2015010518</t>
  </si>
  <si>
    <t>张东昭</t>
  </si>
  <si>
    <t>2015013690</t>
  </si>
  <si>
    <t>杨家牧</t>
  </si>
  <si>
    <t>2015011401</t>
  </si>
  <si>
    <t>秦正浩</t>
  </si>
  <si>
    <t>吴静宜</t>
  </si>
  <si>
    <t>2015013706</t>
  </si>
  <si>
    <t>黄逸颖</t>
  </si>
  <si>
    <t>王强</t>
  </si>
  <si>
    <t>2015010728</t>
  </si>
  <si>
    <t>孙榆轩</t>
  </si>
  <si>
    <t>2015011349</t>
  </si>
  <si>
    <t>方怡超</t>
  </si>
  <si>
    <t>孙文君</t>
  </si>
  <si>
    <t>环境设计1503</t>
  </si>
  <si>
    <t>2015015137</t>
  </si>
  <si>
    <t>邓珺劼</t>
  </si>
  <si>
    <t>环境设计1502</t>
  </si>
  <si>
    <t>7.90</t>
  </si>
  <si>
    <t>6.2</t>
  </si>
  <si>
    <t>赵程猛</t>
  </si>
  <si>
    <t>刘晨璇</t>
  </si>
  <si>
    <t>黄秋扬</t>
  </si>
  <si>
    <t>环境设计1501</t>
  </si>
  <si>
    <t>2015015148</t>
  </si>
  <si>
    <t>阳洁</t>
  </si>
  <si>
    <t>5.56</t>
  </si>
  <si>
    <t>郭鑫宇</t>
  </si>
  <si>
    <t>丁自力</t>
  </si>
  <si>
    <t>穆森</t>
  </si>
  <si>
    <t>6.80</t>
  </si>
  <si>
    <t>6.46</t>
  </si>
  <si>
    <t>李子仪</t>
  </si>
  <si>
    <t>姜玥含</t>
  </si>
  <si>
    <t>谢薇</t>
  </si>
  <si>
    <t>2015015143</t>
  </si>
  <si>
    <t>姜旭妍</t>
  </si>
  <si>
    <t>5.03</t>
  </si>
  <si>
    <t>周堃</t>
  </si>
  <si>
    <t>2015015161</t>
  </si>
  <si>
    <t>周震宇</t>
  </si>
  <si>
    <t>8.10</t>
  </si>
  <si>
    <t>70.03</t>
  </si>
  <si>
    <t>5.42</t>
  </si>
  <si>
    <t>2015015155</t>
  </si>
  <si>
    <t>李勇</t>
  </si>
  <si>
    <t>5.94</t>
  </si>
  <si>
    <t>高明宇</t>
  </si>
  <si>
    <t>2015015139</t>
  </si>
  <si>
    <t>朱雨朦</t>
  </si>
  <si>
    <t>5.93</t>
  </si>
  <si>
    <t>吉楠</t>
  </si>
  <si>
    <t>2015015132</t>
  </si>
  <si>
    <t>丁颖毅</t>
  </si>
  <si>
    <t>5.30</t>
  </si>
  <si>
    <t>5.80</t>
  </si>
  <si>
    <t>2015015138</t>
  </si>
  <si>
    <t>樊欣</t>
  </si>
  <si>
    <t>5.14</t>
  </si>
  <si>
    <t>2015015142</t>
  </si>
  <si>
    <t>丁羽南</t>
  </si>
  <si>
    <t>6.04</t>
  </si>
  <si>
    <t>王新栋</t>
  </si>
  <si>
    <t>刘昊博</t>
  </si>
  <si>
    <t>2015015144</t>
  </si>
  <si>
    <t>弓葶</t>
  </si>
  <si>
    <t>5.50</t>
  </si>
  <si>
    <t>6.10</t>
  </si>
  <si>
    <t>王哲娴</t>
  </si>
  <si>
    <t>满钰</t>
  </si>
  <si>
    <t>赵玉</t>
  </si>
  <si>
    <t>李一荷</t>
  </si>
  <si>
    <t>王澜锦</t>
  </si>
  <si>
    <t>2015015145</t>
  </si>
  <si>
    <t>李茜</t>
  </si>
  <si>
    <t>5.70</t>
  </si>
  <si>
    <t>5.60</t>
  </si>
  <si>
    <t>2015015152</t>
  </si>
  <si>
    <t>屠学良</t>
  </si>
  <si>
    <t>6.71</t>
  </si>
  <si>
    <t>2015015134</t>
  </si>
  <si>
    <t>汪煜婷</t>
  </si>
  <si>
    <t>4.17</t>
  </si>
  <si>
    <t>张欢欢</t>
  </si>
  <si>
    <t>徐一琳</t>
  </si>
  <si>
    <t>李静</t>
  </si>
  <si>
    <t>2015015141</t>
  </si>
  <si>
    <t>熊婧丽</t>
  </si>
  <si>
    <t>5.55</t>
  </si>
  <si>
    <t>4.42</t>
  </si>
  <si>
    <t>郭毓嘉</t>
  </si>
  <si>
    <t>邹迪安</t>
  </si>
  <si>
    <t>2015015140</t>
  </si>
  <si>
    <t>张欣欣</t>
  </si>
  <si>
    <t>4.32</t>
  </si>
  <si>
    <t>徐文</t>
  </si>
  <si>
    <t>2015015146</t>
  </si>
  <si>
    <t>张圆忆</t>
  </si>
  <si>
    <t>6.30</t>
  </si>
  <si>
    <t>4.30</t>
  </si>
  <si>
    <t>2015015160</t>
  </si>
  <si>
    <t>郭志杰</t>
  </si>
  <si>
    <t>5.83</t>
  </si>
  <si>
    <t>68.52</t>
  </si>
  <si>
    <t>5.16</t>
  </si>
  <si>
    <t>黄诗嘉</t>
  </si>
  <si>
    <t>2015015147</t>
  </si>
  <si>
    <t>赵佳佳</t>
  </si>
  <si>
    <t>6.27</t>
  </si>
  <si>
    <t>张佳文</t>
  </si>
  <si>
    <t>刘婧囡</t>
  </si>
  <si>
    <t>杨德燕</t>
  </si>
  <si>
    <t>朱佩玉</t>
  </si>
  <si>
    <t>蒋增斌</t>
  </si>
  <si>
    <t>2015015136</t>
  </si>
  <si>
    <t>汪小雨</t>
  </si>
  <si>
    <t>4.29</t>
  </si>
  <si>
    <t>陈韵帆</t>
  </si>
  <si>
    <t>田真</t>
  </si>
  <si>
    <t>王晓瑜</t>
  </si>
  <si>
    <t>2015015153</t>
  </si>
  <si>
    <t>王阳</t>
  </si>
  <si>
    <t>5.13</t>
  </si>
  <si>
    <t>高红林</t>
  </si>
  <si>
    <t>郑景元</t>
  </si>
  <si>
    <t>2015015150</t>
  </si>
  <si>
    <t>温雅</t>
  </si>
  <si>
    <t>5.92</t>
  </si>
  <si>
    <t>4.12</t>
  </si>
  <si>
    <t>2015015135</t>
  </si>
  <si>
    <t>赵耀</t>
  </si>
  <si>
    <t>2015015151</t>
  </si>
  <si>
    <t>5.71</t>
  </si>
  <si>
    <t>4.15</t>
  </si>
  <si>
    <t>2015015154</t>
  </si>
  <si>
    <t>邵涵</t>
  </si>
  <si>
    <t>4.61</t>
  </si>
  <si>
    <t>杨潇</t>
  </si>
  <si>
    <t>孙金涛</t>
  </si>
  <si>
    <t>吴熙</t>
  </si>
  <si>
    <t>2015015133</t>
  </si>
  <si>
    <t>肖爱玲</t>
  </si>
  <si>
    <t>5.20</t>
  </si>
  <si>
    <t>孙伊昊</t>
  </si>
  <si>
    <t>申姣</t>
  </si>
  <si>
    <t>甘小宁</t>
  </si>
  <si>
    <t>张亚如</t>
  </si>
  <si>
    <t>蒲林洋</t>
  </si>
  <si>
    <t>黄淑祯</t>
  </si>
  <si>
    <t>马淑菡</t>
  </si>
  <si>
    <t>2015015149</t>
  </si>
  <si>
    <t>刘倩</t>
  </si>
  <si>
    <t>4.14</t>
  </si>
  <si>
    <t>曹梦琪</t>
  </si>
  <si>
    <t>蒋天成</t>
  </si>
  <si>
    <t>杨婷</t>
  </si>
  <si>
    <t>2015015157</t>
  </si>
  <si>
    <t>杨志昊</t>
  </si>
  <si>
    <t>3.82</t>
  </si>
  <si>
    <t>马心怡</t>
  </si>
  <si>
    <t>雷婕</t>
  </si>
  <si>
    <t>赵震</t>
  </si>
  <si>
    <t>肖锦然</t>
  </si>
  <si>
    <t>雷臻阳</t>
  </si>
  <si>
    <t>邓宇焜</t>
  </si>
  <si>
    <t>2015015158</t>
  </si>
  <si>
    <t>贺冰洁</t>
  </si>
  <si>
    <t>4.13</t>
  </si>
  <si>
    <t>曹雅萱</t>
  </si>
  <si>
    <t>欧嘉琪</t>
  </si>
  <si>
    <t>3.85</t>
  </si>
  <si>
    <t>安启民</t>
  </si>
  <si>
    <t>2015010623</t>
  </si>
  <si>
    <t>曹一丹</t>
  </si>
  <si>
    <t>园林1503</t>
  </si>
  <si>
    <t>任泓蒨</t>
  </si>
  <si>
    <t>园林1502</t>
  </si>
  <si>
    <t>田恬</t>
  </si>
  <si>
    <t>2015011065</t>
  </si>
  <si>
    <t>尹春力</t>
  </si>
  <si>
    <t>杨柳琪</t>
  </si>
  <si>
    <t>2015010582</t>
  </si>
  <si>
    <t>陈嘉琦</t>
  </si>
  <si>
    <t>王艺霖</t>
  </si>
  <si>
    <t>园林1501</t>
  </si>
  <si>
    <t>2015010617</t>
  </si>
  <si>
    <t>郭燕楠</t>
  </si>
  <si>
    <t>2015010497</t>
  </si>
  <si>
    <t>黄明俊</t>
  </si>
  <si>
    <t>翟宇慧</t>
  </si>
  <si>
    <t>10.85（思政+创新+文体）</t>
  </si>
  <si>
    <t>李福星</t>
  </si>
  <si>
    <t>钟玉婷</t>
  </si>
  <si>
    <t>唐君曼</t>
  </si>
  <si>
    <t>2015010541</t>
  </si>
  <si>
    <t>田莉莹</t>
  </si>
  <si>
    <t>郭阳</t>
  </si>
  <si>
    <t>刘婧智</t>
  </si>
  <si>
    <t>徐铭遥</t>
  </si>
  <si>
    <t>黎文蕊</t>
  </si>
  <si>
    <t>夏琳</t>
  </si>
  <si>
    <t>李柳鑫</t>
  </si>
  <si>
    <t>赵天福</t>
  </si>
  <si>
    <t>张成</t>
  </si>
  <si>
    <t>杨煜茜</t>
  </si>
  <si>
    <t>2015011111</t>
  </si>
  <si>
    <t>李一</t>
  </si>
  <si>
    <t>韩畅</t>
  </si>
  <si>
    <t>吴昊哲</t>
  </si>
  <si>
    <t>2015010252</t>
  </si>
  <si>
    <t>侯晨忻</t>
  </si>
  <si>
    <t>吕嘉琪</t>
  </si>
  <si>
    <t>王静</t>
  </si>
  <si>
    <t>叶晓彤</t>
  </si>
  <si>
    <t>徐博闻</t>
  </si>
  <si>
    <t>2015011218</t>
  </si>
  <si>
    <t>董婧</t>
  </si>
  <si>
    <t>任思扬</t>
  </si>
  <si>
    <t>2014010672</t>
  </si>
  <si>
    <t>王佳欣</t>
  </si>
  <si>
    <t>2015011163</t>
  </si>
  <si>
    <t>李徐钧逸</t>
  </si>
  <si>
    <t>魏文璐</t>
  </si>
  <si>
    <t>2015010597</t>
  </si>
  <si>
    <t>彭传钰</t>
  </si>
  <si>
    <t>陈文丽</t>
  </si>
  <si>
    <t>周洋</t>
  </si>
  <si>
    <t>梁子杰</t>
  </si>
  <si>
    <t>2015010571</t>
  </si>
  <si>
    <t>高玉</t>
  </si>
  <si>
    <t>曹义宁</t>
  </si>
  <si>
    <t>2015010612</t>
  </si>
  <si>
    <t>田玉杰</t>
  </si>
  <si>
    <t>韩迎儒</t>
  </si>
  <si>
    <t>2014010794</t>
  </si>
  <si>
    <t>吴言</t>
  </si>
  <si>
    <t>刘嘉琦</t>
  </si>
  <si>
    <t>2015010598</t>
  </si>
  <si>
    <t>耿显宸</t>
  </si>
  <si>
    <t>古丽拜合热姆·麦合木提</t>
  </si>
  <si>
    <t>2015011139</t>
  </si>
  <si>
    <t>曹思腾</t>
  </si>
  <si>
    <t>普诗皓</t>
  </si>
  <si>
    <t>2015011200</t>
  </si>
  <si>
    <t>文嘉琛</t>
  </si>
  <si>
    <t>李思远</t>
  </si>
  <si>
    <t>李毓元</t>
  </si>
  <si>
    <t>2015013945</t>
  </si>
  <si>
    <t>徐逍逸</t>
  </si>
  <si>
    <t>高青</t>
  </si>
  <si>
    <t>覃盼宁</t>
  </si>
  <si>
    <t>2015011106</t>
  </si>
  <si>
    <t>张舒豪</t>
  </si>
  <si>
    <t>2015010559</t>
  </si>
  <si>
    <t>成钰</t>
  </si>
  <si>
    <t>廖艺璇</t>
  </si>
  <si>
    <t>2015011194</t>
  </si>
  <si>
    <t>陈明</t>
  </si>
  <si>
    <t>巴哈尔古丽·艾则孜</t>
  </si>
  <si>
    <t>郭冰坤</t>
  </si>
  <si>
    <t>王天琦</t>
  </si>
  <si>
    <t>吕英泽</t>
  </si>
  <si>
    <t>于泽浩</t>
  </si>
  <si>
    <t>唐蕾</t>
  </si>
  <si>
    <t>张韬</t>
  </si>
  <si>
    <t>窦磊</t>
  </si>
  <si>
    <t>张云峰</t>
  </si>
  <si>
    <t>耿李佳宏</t>
  </si>
  <si>
    <t>迪里努尔.阿吾提</t>
  </si>
  <si>
    <t>余梦铃</t>
  </si>
  <si>
    <t>马杰</t>
  </si>
  <si>
    <t>张帆</t>
  </si>
  <si>
    <t>张冲冲</t>
  </si>
  <si>
    <t>张泽田</t>
  </si>
  <si>
    <t>刘禾欣</t>
  </si>
  <si>
    <t>孟凡琦</t>
  </si>
  <si>
    <t>风景园林1601</t>
  </si>
  <si>
    <t>李晓隽</t>
  </si>
  <si>
    <t>林裕坤</t>
  </si>
  <si>
    <t>王旭妍</t>
  </si>
  <si>
    <t>丁果梁</t>
  </si>
  <si>
    <t>冯懿梦</t>
  </si>
  <si>
    <t>何嘉</t>
  </si>
  <si>
    <t>刘浩琳</t>
  </si>
  <si>
    <t>陆皖宿</t>
  </si>
  <si>
    <t>王心泽</t>
  </si>
  <si>
    <t>王翼西</t>
  </si>
  <si>
    <t>王雨晗</t>
  </si>
  <si>
    <t>李俊浩</t>
  </si>
  <si>
    <t>柴勖</t>
  </si>
  <si>
    <t>侯家</t>
  </si>
  <si>
    <t>吕宗泽</t>
  </si>
  <si>
    <t>彭月</t>
  </si>
  <si>
    <t>陈慧</t>
  </si>
  <si>
    <t>曹伟</t>
  </si>
  <si>
    <t>韦丽雯</t>
  </si>
  <si>
    <t>胡嘉璐</t>
  </si>
  <si>
    <t>陈进</t>
  </si>
  <si>
    <t>白雨露</t>
  </si>
  <si>
    <t>许谭</t>
  </si>
  <si>
    <t>郝欣宇</t>
  </si>
  <si>
    <t>白雨薇</t>
  </si>
  <si>
    <t>付烨晨</t>
  </si>
  <si>
    <t>李博</t>
  </si>
  <si>
    <t>李妍</t>
  </si>
  <si>
    <t>吴庚鸿</t>
  </si>
  <si>
    <t>张瑜轩</t>
  </si>
  <si>
    <t>朱洁</t>
  </si>
  <si>
    <t>焦倩楠</t>
  </si>
  <si>
    <t>风景园林1602</t>
  </si>
  <si>
    <t>袁从丽</t>
  </si>
  <si>
    <t>刘琦</t>
  </si>
  <si>
    <t>袁杰</t>
  </si>
  <si>
    <t>张佩</t>
  </si>
  <si>
    <t>郑乔予</t>
  </si>
  <si>
    <t>张译丹</t>
  </si>
  <si>
    <t>金凯丽</t>
  </si>
  <si>
    <t>吉的伊歌</t>
  </si>
  <si>
    <t>邱天爽</t>
  </si>
  <si>
    <t>王一聪</t>
  </si>
  <si>
    <t>赵佳玮</t>
  </si>
  <si>
    <t>高昂</t>
  </si>
  <si>
    <t>李佳晨</t>
  </si>
  <si>
    <t>洪浩庭</t>
  </si>
  <si>
    <t>尧伊頔</t>
  </si>
  <si>
    <t>何川</t>
  </si>
  <si>
    <t>吴猛</t>
  </si>
  <si>
    <t>张瑶</t>
  </si>
  <si>
    <t>王紫睿</t>
  </si>
  <si>
    <t>程浩然</t>
  </si>
  <si>
    <t>杨美晨</t>
  </si>
  <si>
    <t>丛海鸿</t>
  </si>
  <si>
    <t>童璐</t>
  </si>
  <si>
    <t>李强</t>
  </si>
  <si>
    <t>刘畅</t>
  </si>
  <si>
    <t>郝雨欣</t>
  </si>
  <si>
    <t>周姝琪</t>
  </si>
  <si>
    <t>刘子琪</t>
  </si>
  <si>
    <t>金钊</t>
  </si>
  <si>
    <t>胡锦文</t>
  </si>
  <si>
    <t>孔雪薇</t>
  </si>
  <si>
    <t>包正欣</t>
  </si>
  <si>
    <t>环境设计1601</t>
  </si>
  <si>
    <t>刘  圻</t>
  </si>
  <si>
    <t>王嘉睿</t>
  </si>
  <si>
    <t>王晓赫</t>
  </si>
  <si>
    <t>姬晓瑞</t>
  </si>
  <si>
    <t>何健翔</t>
  </si>
  <si>
    <t>詹献彬</t>
  </si>
  <si>
    <t>刘佳霖</t>
  </si>
  <si>
    <t>程之路</t>
  </si>
  <si>
    <t>宋一鸣</t>
  </si>
  <si>
    <t>曹婉秋</t>
  </si>
  <si>
    <t>刘亚东</t>
  </si>
  <si>
    <t>卢庆银</t>
  </si>
  <si>
    <t>张心煜</t>
  </si>
  <si>
    <t>张郁浓</t>
  </si>
  <si>
    <t>刘书涵</t>
  </si>
  <si>
    <t>钱俊羽</t>
  </si>
  <si>
    <t>张航恺</t>
  </si>
  <si>
    <t>倪  航</t>
  </si>
  <si>
    <t>樊智鑫</t>
  </si>
  <si>
    <t>向  巍</t>
  </si>
  <si>
    <t>闫梦璐</t>
  </si>
  <si>
    <t>王  淳</t>
  </si>
  <si>
    <t>段亚男</t>
  </si>
  <si>
    <t>熊青峰</t>
  </si>
  <si>
    <t>陈雨婷</t>
  </si>
  <si>
    <t>韩一凡</t>
  </si>
  <si>
    <t>孔祎希</t>
  </si>
  <si>
    <t>陈  越</t>
  </si>
  <si>
    <t>霍雄峰</t>
  </si>
  <si>
    <t>伍  雨</t>
  </si>
  <si>
    <t>黎  希</t>
  </si>
  <si>
    <t>王鑫鑫</t>
  </si>
  <si>
    <t>刘无双</t>
  </si>
  <si>
    <t>王伊雯</t>
  </si>
  <si>
    <t>刘晓涵</t>
  </si>
  <si>
    <t>环境设计1602</t>
  </si>
  <si>
    <t>王纪华</t>
  </si>
  <si>
    <t>谢燕燕</t>
  </si>
  <si>
    <t>张广多</t>
  </si>
  <si>
    <t>李紫薇</t>
  </si>
  <si>
    <t>杨洁</t>
  </si>
  <si>
    <t>李金帅</t>
  </si>
  <si>
    <t>王跃栋</t>
  </si>
  <si>
    <t>王彦博</t>
  </si>
  <si>
    <t>智颖</t>
  </si>
  <si>
    <t>赵一童</t>
  </si>
  <si>
    <t>刘雅文</t>
  </si>
  <si>
    <t>曹镨方</t>
  </si>
  <si>
    <t>曹光源</t>
  </si>
  <si>
    <t>吴倩</t>
  </si>
  <si>
    <t>李鸿瑞</t>
  </si>
  <si>
    <t>张帛航</t>
  </si>
  <si>
    <t>袁红慧</t>
  </si>
  <si>
    <t>刘洋洋</t>
  </si>
  <si>
    <t>袁浩</t>
  </si>
  <si>
    <t>王浩博</t>
  </si>
  <si>
    <t>王万保</t>
  </si>
  <si>
    <t>张媛</t>
  </si>
  <si>
    <t>袁哲</t>
  </si>
  <si>
    <t>李自恒</t>
  </si>
  <si>
    <t>马森</t>
  </si>
  <si>
    <t>宋若琳</t>
  </si>
  <si>
    <t>谢子豪</t>
  </si>
  <si>
    <t>陈鑫</t>
  </si>
  <si>
    <t>王悦寒</t>
  </si>
  <si>
    <t>杨晓涵</t>
  </si>
  <si>
    <t>韩媛媛</t>
  </si>
  <si>
    <t>沈雨欣</t>
  </si>
  <si>
    <t>杨文平</t>
  </si>
  <si>
    <t>翟羽佳</t>
  </si>
  <si>
    <t>赵倩怡</t>
  </si>
  <si>
    <t>环境设计1603</t>
  </si>
  <si>
    <t>王永安</t>
  </si>
  <si>
    <t>马堉盈</t>
  </si>
  <si>
    <t>谭舒文</t>
  </si>
  <si>
    <t>王硕</t>
  </si>
  <si>
    <t>冯景媛</t>
  </si>
  <si>
    <t>胡章悦</t>
  </si>
  <si>
    <t>蔡艺玮</t>
  </si>
  <si>
    <t>李浩杰</t>
  </si>
  <si>
    <t>王艺颖</t>
  </si>
  <si>
    <t>张沐兰</t>
  </si>
  <si>
    <t>吕丝雨</t>
  </si>
  <si>
    <t>陈鑫茹</t>
  </si>
  <si>
    <t>陈治</t>
  </si>
  <si>
    <t>李嘉婧</t>
  </si>
  <si>
    <t>陈志聪</t>
  </si>
  <si>
    <t>陈俊宇</t>
  </si>
  <si>
    <t>孙山珺</t>
  </si>
  <si>
    <t>倪璇</t>
  </si>
  <si>
    <t>高展晰</t>
  </si>
  <si>
    <t>李昱瑶</t>
  </si>
  <si>
    <t>龚家毅</t>
  </si>
  <si>
    <t>李蓉</t>
  </si>
  <si>
    <t>蒋志博</t>
  </si>
  <si>
    <t>姚福龙</t>
  </si>
  <si>
    <t>刘家佩</t>
  </si>
  <si>
    <t>奉广</t>
  </si>
  <si>
    <t>程冰</t>
  </si>
  <si>
    <t>王铮飞</t>
  </si>
  <si>
    <t>赵志龙</t>
  </si>
  <si>
    <t>李鹏程</t>
  </si>
  <si>
    <t>张凡</t>
  </si>
  <si>
    <t>于腾飞</t>
  </si>
  <si>
    <t>高行</t>
  </si>
  <si>
    <t>赵梦琳</t>
  </si>
  <si>
    <t>2016015202</t>
  </si>
  <si>
    <t>闫堃</t>
  </si>
  <si>
    <t>园林1601</t>
  </si>
  <si>
    <t>2016015211</t>
  </si>
  <si>
    <t>文若岚</t>
  </si>
  <si>
    <t>贺雨婷</t>
  </si>
  <si>
    <t>刘聪</t>
  </si>
  <si>
    <t>齐莹</t>
  </si>
  <si>
    <t>张诗林</t>
  </si>
  <si>
    <t>黄亚玲</t>
  </si>
  <si>
    <t>2016015223</t>
  </si>
  <si>
    <t>颜天铎</t>
  </si>
  <si>
    <t>2015010802</t>
  </si>
  <si>
    <t>李雨泽</t>
  </si>
  <si>
    <t>2016015221</t>
  </si>
  <si>
    <t>杨浩然</t>
  </si>
  <si>
    <t>2016015219</t>
  </si>
  <si>
    <t>赵裕鑫</t>
  </si>
  <si>
    <t>2016015228</t>
  </si>
  <si>
    <t>罗泰之</t>
  </si>
  <si>
    <t>2016015210</t>
  </si>
  <si>
    <t>阮芬芬</t>
  </si>
  <si>
    <t>2016015220</t>
  </si>
  <si>
    <t>张永杰</t>
  </si>
  <si>
    <t>2016015216</t>
  </si>
  <si>
    <t>宋春艳</t>
  </si>
  <si>
    <t>2016015204</t>
  </si>
  <si>
    <t>李明洋</t>
  </si>
  <si>
    <t>曲玥</t>
  </si>
  <si>
    <t>2016015209</t>
  </si>
  <si>
    <t>张沛淑</t>
  </si>
  <si>
    <t>2016015222</t>
  </si>
  <si>
    <t>王纬昊</t>
  </si>
  <si>
    <t>2016015218</t>
  </si>
  <si>
    <t>宋震宇</t>
  </si>
  <si>
    <t>2016015227</t>
  </si>
  <si>
    <t>刘正强</t>
  </si>
  <si>
    <t>2016015214</t>
  </si>
  <si>
    <t>张昭茹</t>
  </si>
  <si>
    <t>李文岩</t>
  </si>
  <si>
    <t>2016015206</t>
  </si>
  <si>
    <t>王盼</t>
  </si>
  <si>
    <t>2016015225</t>
  </si>
  <si>
    <t>李青林</t>
  </si>
  <si>
    <t>2016015215</t>
  </si>
  <si>
    <t>闵斯羽</t>
  </si>
  <si>
    <t>2016015203</t>
  </si>
  <si>
    <t>杨泽惠</t>
  </si>
  <si>
    <t>2016015217</t>
  </si>
  <si>
    <t>张洁</t>
  </si>
  <si>
    <t>2016015224</t>
  </si>
  <si>
    <t>邓诗颀</t>
  </si>
  <si>
    <t>2016015226</t>
  </si>
  <si>
    <t>惠艺博</t>
  </si>
  <si>
    <t>胥懿窈</t>
  </si>
  <si>
    <t>2016015234</t>
  </si>
  <si>
    <t>张哲溪</t>
  </si>
  <si>
    <t>园林1602</t>
  </si>
  <si>
    <t>2016015238</t>
  </si>
  <si>
    <t>吕晓帆</t>
  </si>
  <si>
    <t>2016015245</t>
  </si>
  <si>
    <t>王瑾瑄</t>
  </si>
  <si>
    <t>2016015250</t>
  </si>
  <si>
    <t>乔禹航</t>
  </si>
  <si>
    <t>2016015246</t>
  </si>
  <si>
    <t>瞿银琦</t>
  </si>
  <si>
    <t>2016015243</t>
  </si>
  <si>
    <t>毛雨新</t>
  </si>
  <si>
    <t>2016015256</t>
  </si>
  <si>
    <t>钟家昊</t>
  </si>
  <si>
    <t>2016015255</t>
  </si>
  <si>
    <t>何涛</t>
  </si>
  <si>
    <t>2016015249</t>
  </si>
  <si>
    <t>薛志</t>
  </si>
  <si>
    <t>2016015232</t>
  </si>
  <si>
    <t>武雅馨</t>
  </si>
  <si>
    <t>2016015236</t>
  </si>
  <si>
    <t>孙美雯</t>
  </si>
  <si>
    <t>2016015251</t>
  </si>
  <si>
    <t>王琦</t>
  </si>
  <si>
    <t>2016015254</t>
  </si>
  <si>
    <t>鲁志港</t>
  </si>
  <si>
    <t>李莹莹</t>
  </si>
  <si>
    <t>2016015235</t>
  </si>
  <si>
    <t>白沅鑫</t>
  </si>
  <si>
    <t>2016015241</t>
  </si>
  <si>
    <t>龙泽璇</t>
  </si>
  <si>
    <t>2016015237</t>
  </si>
  <si>
    <t>焦玉佳</t>
  </si>
  <si>
    <t>2016015257</t>
  </si>
  <si>
    <t>李兴鹏</t>
  </si>
  <si>
    <t>冯轩</t>
  </si>
  <si>
    <t>2016015244</t>
  </si>
  <si>
    <t>邢昕玥</t>
  </si>
  <si>
    <t>2016015231</t>
  </si>
  <si>
    <t>李小涵</t>
  </si>
  <si>
    <t>2016015239</t>
  </si>
  <si>
    <t>郭蔚</t>
  </si>
  <si>
    <t>2016015242</t>
  </si>
  <si>
    <t>陈雨晗</t>
  </si>
  <si>
    <t>2014014195</t>
  </si>
  <si>
    <t>王威年</t>
  </si>
  <si>
    <t>2016015247</t>
  </si>
  <si>
    <t>王灿</t>
  </si>
  <si>
    <t>2016015248</t>
  </si>
  <si>
    <t>万婷</t>
  </si>
  <si>
    <t>2016015233</t>
  </si>
  <si>
    <t>杨源</t>
  </si>
  <si>
    <t>2016015258</t>
  </si>
  <si>
    <t>何健</t>
  </si>
  <si>
    <t>2016015252</t>
  </si>
  <si>
    <t>张镇</t>
  </si>
  <si>
    <t>马艾力</t>
  </si>
  <si>
    <t>2017011932</t>
  </si>
  <si>
    <t>符诗意</t>
  </si>
  <si>
    <t>风园1701班</t>
  </si>
  <si>
    <t>2017011929</t>
  </si>
  <si>
    <t>程新婷</t>
  </si>
  <si>
    <t>2017011930</t>
  </si>
  <si>
    <t>应宇婷</t>
  </si>
  <si>
    <t>2017011931</t>
  </si>
  <si>
    <t>盛毓</t>
  </si>
  <si>
    <t>2017011927</t>
  </si>
  <si>
    <t>赵梅竹</t>
  </si>
  <si>
    <t>2017011918</t>
  </si>
  <si>
    <t>仲厚泽</t>
  </si>
  <si>
    <t>2017011923</t>
  </si>
  <si>
    <t>王巍峰</t>
  </si>
  <si>
    <t>2017011916</t>
  </si>
  <si>
    <t>张津悦</t>
  </si>
  <si>
    <t>2017011925</t>
  </si>
  <si>
    <t>张墨</t>
  </si>
  <si>
    <t>2017011924</t>
  </si>
  <si>
    <t>白欣鹭</t>
  </si>
  <si>
    <t>2017011928</t>
  </si>
  <si>
    <t>李微</t>
  </si>
  <si>
    <t>2017011933</t>
  </si>
  <si>
    <t>朱逸青</t>
  </si>
  <si>
    <t>2017011915</t>
  </si>
  <si>
    <t>武天骥</t>
  </si>
  <si>
    <t>2017011922</t>
  </si>
  <si>
    <t>郭卓远</t>
  </si>
  <si>
    <t>2017011941</t>
  </si>
  <si>
    <t>钦思源</t>
  </si>
  <si>
    <t>2017011921</t>
  </si>
  <si>
    <t>娄之璋</t>
  </si>
  <si>
    <t>2017011920</t>
  </si>
  <si>
    <t>李天一</t>
  </si>
  <si>
    <t>2017011944</t>
  </si>
  <si>
    <t>丁晓</t>
  </si>
  <si>
    <t>2017011937</t>
  </si>
  <si>
    <t>李珺嫄</t>
  </si>
  <si>
    <t>2017011945</t>
  </si>
  <si>
    <t>万月荷</t>
  </si>
  <si>
    <t>2017011919</t>
  </si>
  <si>
    <t>王飓风</t>
  </si>
  <si>
    <t>2017011943</t>
  </si>
  <si>
    <t>薛婧</t>
  </si>
  <si>
    <t>2017011934</t>
  </si>
  <si>
    <t>鲁潇蒙</t>
  </si>
  <si>
    <t>2017011938</t>
  </si>
  <si>
    <t>朱馨蓉</t>
  </si>
  <si>
    <t>2017011942</t>
  </si>
  <si>
    <t>李兰珂</t>
  </si>
  <si>
    <t>2017011939</t>
  </si>
  <si>
    <t>齐晓雯</t>
  </si>
  <si>
    <t>2017011936</t>
  </si>
  <si>
    <t>周梦琳</t>
  </si>
  <si>
    <t>2017011917</t>
  </si>
  <si>
    <t>陈星羽</t>
  </si>
  <si>
    <t>2017011914</t>
  </si>
  <si>
    <t>张华键</t>
  </si>
  <si>
    <t>2017011935</t>
  </si>
  <si>
    <t>黄远航</t>
  </si>
  <si>
    <t>2017011926</t>
  </si>
  <si>
    <t>谷文萱</t>
  </si>
  <si>
    <t>刘恒君</t>
  </si>
  <si>
    <t>风园1702班</t>
  </si>
  <si>
    <t>苏显静</t>
  </si>
  <si>
    <t>刘静蓉</t>
  </si>
  <si>
    <t>郭文馨</t>
  </si>
  <si>
    <t>程停停</t>
  </si>
  <si>
    <t>杨柳</t>
  </si>
  <si>
    <t>毛笑盈</t>
  </si>
  <si>
    <t>于小骞</t>
  </si>
  <si>
    <t>张钰忱</t>
  </si>
  <si>
    <t>席子菡</t>
  </si>
  <si>
    <t>陈慧颖</t>
  </si>
  <si>
    <t>朱佳妮</t>
  </si>
  <si>
    <t>周颖珊</t>
  </si>
  <si>
    <t>李若彤</t>
  </si>
  <si>
    <t>张瑞杰</t>
  </si>
  <si>
    <t>缑津秀</t>
  </si>
  <si>
    <t>杨雪刚</t>
  </si>
  <si>
    <t>苏位殊</t>
  </si>
  <si>
    <t>徐星</t>
  </si>
  <si>
    <t>于重光</t>
  </si>
  <si>
    <t>马志昊</t>
  </si>
  <si>
    <t>黄勇刚</t>
  </si>
  <si>
    <t>陈语瑶</t>
  </si>
  <si>
    <t>鲁茜元</t>
  </si>
  <si>
    <t>赵山林</t>
  </si>
  <si>
    <t>洪阳</t>
  </si>
  <si>
    <t>宋佳音</t>
  </si>
  <si>
    <t>陈南第</t>
  </si>
  <si>
    <t>王逸涵</t>
  </si>
  <si>
    <t>刘锦淇</t>
  </si>
  <si>
    <t>环设1701班</t>
  </si>
  <si>
    <t>仇广香</t>
  </si>
  <si>
    <t>吴雪</t>
  </si>
  <si>
    <t>丁鹏</t>
  </si>
  <si>
    <t>马晓萱</t>
  </si>
  <si>
    <t>倪雪纯</t>
  </si>
  <si>
    <t>温琪瑶</t>
  </si>
  <si>
    <t>刘佳怡</t>
  </si>
  <si>
    <t>刘天艺</t>
  </si>
  <si>
    <t>崔志浩</t>
  </si>
  <si>
    <t>杜怡帆</t>
  </si>
  <si>
    <t>白盼盼</t>
  </si>
  <si>
    <t>原萌萌</t>
  </si>
  <si>
    <t>程滢月</t>
  </si>
  <si>
    <t>王雨璁</t>
  </si>
  <si>
    <t>黄琳静</t>
  </si>
  <si>
    <t>冯若男</t>
  </si>
  <si>
    <t>曹效义</t>
  </si>
  <si>
    <t>刘轩</t>
  </si>
  <si>
    <t>卢灿</t>
  </si>
  <si>
    <t>陈博</t>
  </si>
  <si>
    <t>王雪妍</t>
  </si>
  <si>
    <t>赵子欣</t>
  </si>
  <si>
    <t>李雅男</t>
  </si>
  <si>
    <t>杨筱</t>
  </si>
  <si>
    <t>张荣</t>
  </si>
  <si>
    <t>刘旭策</t>
  </si>
  <si>
    <t>崔洁林</t>
  </si>
  <si>
    <t>周姿璨</t>
  </si>
  <si>
    <t>赵远辉</t>
  </si>
  <si>
    <t>杨坤</t>
  </si>
  <si>
    <t>罗旋</t>
  </si>
  <si>
    <t>吴赛</t>
  </si>
  <si>
    <t>金柯妮</t>
  </si>
  <si>
    <t>2017011851</t>
  </si>
  <si>
    <t>李嘉祥</t>
  </si>
  <si>
    <t>环设1702班</t>
  </si>
  <si>
    <t>邹婷</t>
  </si>
  <si>
    <t>梁泽昊</t>
  </si>
  <si>
    <t>李媛</t>
  </si>
  <si>
    <t>宿晓雨</t>
  </si>
  <si>
    <t>涂晓乐</t>
  </si>
  <si>
    <t>高安迪</t>
  </si>
  <si>
    <t>李晓荣</t>
  </si>
  <si>
    <t>王文熙</t>
  </si>
  <si>
    <t>2017011845</t>
  </si>
  <si>
    <t>牛勃</t>
  </si>
  <si>
    <t>吴碧涵</t>
  </si>
  <si>
    <t>赵曼</t>
  </si>
  <si>
    <t>蔡宜每</t>
  </si>
  <si>
    <t>卢嘉涛</t>
  </si>
  <si>
    <t>2017011855</t>
  </si>
  <si>
    <t>翟东</t>
  </si>
  <si>
    <t>2017011847</t>
  </si>
  <si>
    <t>邵申</t>
  </si>
  <si>
    <t>2017011848</t>
  </si>
  <si>
    <t>杜成成</t>
  </si>
  <si>
    <t>2017011850</t>
  </si>
  <si>
    <t>曹鹏壮</t>
  </si>
  <si>
    <t>王欣然</t>
  </si>
  <si>
    <t>卢雨婷</t>
  </si>
  <si>
    <t>2017011844</t>
  </si>
  <si>
    <t>韩雨浓</t>
  </si>
  <si>
    <t>卢娜</t>
  </si>
  <si>
    <t>彭秋波</t>
  </si>
  <si>
    <t>2017011849</t>
  </si>
  <si>
    <t>郭翔宇</t>
  </si>
  <si>
    <t>张熙元</t>
  </si>
  <si>
    <t>李好</t>
  </si>
  <si>
    <t>2017011856</t>
  </si>
  <si>
    <t>张子航</t>
  </si>
  <si>
    <t>焦仪娜</t>
  </si>
  <si>
    <t>蒋丽君</t>
  </si>
  <si>
    <t>张眙涵</t>
  </si>
  <si>
    <t>颜婷</t>
  </si>
  <si>
    <t>2017011852</t>
  </si>
  <si>
    <t>田强</t>
  </si>
  <si>
    <t>2017011854</t>
  </si>
  <si>
    <t>李源</t>
  </si>
  <si>
    <t>环设1703班</t>
  </si>
  <si>
    <t>吴子怡</t>
  </si>
  <si>
    <t>叶菁青</t>
  </si>
  <si>
    <t>欧无忧</t>
  </si>
  <si>
    <t>付丽</t>
  </si>
  <si>
    <t>苏玉彤</t>
  </si>
  <si>
    <t>曹书晗</t>
  </si>
  <si>
    <t>刘倍贝</t>
  </si>
  <si>
    <t>蔡明毅</t>
  </si>
  <si>
    <t>严海锐</t>
  </si>
  <si>
    <t>杨璟琪</t>
  </si>
  <si>
    <t>宋双</t>
  </si>
  <si>
    <t>牛欢</t>
  </si>
  <si>
    <t>李卓</t>
  </si>
  <si>
    <t>李灏怡</t>
  </si>
  <si>
    <t>张萌萌</t>
  </si>
  <si>
    <t>王卓凡</t>
  </si>
  <si>
    <t>李红梅</t>
  </si>
  <si>
    <t>朱方圆</t>
  </si>
  <si>
    <t>李泽彤</t>
  </si>
  <si>
    <t>刘方琦</t>
  </si>
  <si>
    <t>高琪</t>
  </si>
  <si>
    <t>刘佳艺</t>
  </si>
  <si>
    <t>靳三锋</t>
  </si>
  <si>
    <t>郝嘉戍</t>
  </si>
  <si>
    <t>黄一顺</t>
  </si>
  <si>
    <t>王祖传</t>
  </si>
  <si>
    <t>陈慧超</t>
  </si>
  <si>
    <t>赵艺钞</t>
  </si>
  <si>
    <t>王健</t>
  </si>
  <si>
    <t>黄成</t>
  </si>
  <si>
    <t>陈文博</t>
  </si>
  <si>
    <t>2017011763</t>
  </si>
  <si>
    <t>栾文琪</t>
  </si>
  <si>
    <t>园林1701班</t>
  </si>
  <si>
    <t>2017011756</t>
  </si>
  <si>
    <t>王佳宁</t>
  </si>
  <si>
    <t>2017011749</t>
  </si>
  <si>
    <t>毛雁翔</t>
  </si>
  <si>
    <t>2017011750</t>
  </si>
  <si>
    <t>李政黇</t>
  </si>
  <si>
    <t>2017011770</t>
  </si>
  <si>
    <t>孙正宇</t>
  </si>
  <si>
    <t>2017011755</t>
  </si>
  <si>
    <t>秦杨维</t>
  </si>
  <si>
    <t>2017011762</t>
  </si>
  <si>
    <t>王琼</t>
  </si>
  <si>
    <t>2017011746</t>
  </si>
  <si>
    <t>王业豪</t>
  </si>
  <si>
    <t>2017011773</t>
  </si>
  <si>
    <t>李文静</t>
  </si>
  <si>
    <t>2017011759</t>
  </si>
  <si>
    <t>杨明学</t>
  </si>
  <si>
    <t>2017011765</t>
  </si>
  <si>
    <t>向姝蓉</t>
  </si>
  <si>
    <t>2017011775</t>
  </si>
  <si>
    <t>刘璐君</t>
  </si>
  <si>
    <t>2017011771</t>
  </si>
  <si>
    <t>杨烁意</t>
  </si>
  <si>
    <t>2017011768</t>
  </si>
  <si>
    <t>肖思源</t>
  </si>
  <si>
    <t>2017011744</t>
  </si>
  <si>
    <t>胡俊生</t>
  </si>
  <si>
    <t>2017011761</t>
  </si>
  <si>
    <t>孙梦亭</t>
  </si>
  <si>
    <t>2017011767</t>
  </si>
  <si>
    <t>周春霞</t>
  </si>
  <si>
    <t>2017011757</t>
  </si>
  <si>
    <t>刘晓丹</t>
  </si>
  <si>
    <t>2017011745</t>
  </si>
  <si>
    <t>武越越</t>
  </si>
  <si>
    <t>2017011766</t>
  </si>
  <si>
    <t>周昕</t>
  </si>
  <si>
    <t>2017011753</t>
  </si>
  <si>
    <t>张强</t>
  </si>
  <si>
    <t>2017011760</t>
  </si>
  <si>
    <t>于澜</t>
  </si>
  <si>
    <t>2017011764</t>
  </si>
  <si>
    <t>豆可欣</t>
  </si>
  <si>
    <t>2017011751</t>
  </si>
  <si>
    <t>赵嵚</t>
  </si>
  <si>
    <t>2017011772</t>
  </si>
  <si>
    <t>郑碧婷</t>
  </si>
  <si>
    <t>2017011748</t>
  </si>
  <si>
    <t>刘锋</t>
  </si>
  <si>
    <t>2017011752</t>
  </si>
  <si>
    <t>欧阳铭锴</t>
  </si>
  <si>
    <t>2017011774</t>
  </si>
  <si>
    <t>刘梦娇</t>
  </si>
  <si>
    <t>2017011758</t>
  </si>
  <si>
    <t>申赛男</t>
  </si>
  <si>
    <t>2017011754</t>
  </si>
  <si>
    <t>协议代木·艾合提</t>
  </si>
  <si>
    <t>2017011743</t>
  </si>
  <si>
    <t>别尔得别克·赛力克</t>
  </si>
  <si>
    <t>叶念祖</t>
  </si>
  <si>
    <t>园林1702班</t>
  </si>
  <si>
    <t>陈江为</t>
  </si>
  <si>
    <t>王江南</t>
  </si>
  <si>
    <t>龙科良</t>
  </si>
  <si>
    <t>董山榕</t>
  </si>
  <si>
    <t>张焰兮</t>
  </si>
  <si>
    <t>刘熙宇</t>
  </si>
  <si>
    <t>安越清</t>
  </si>
  <si>
    <t>李雨倩</t>
  </si>
  <si>
    <t>王怡婷</t>
  </si>
  <si>
    <t>肖旐珺</t>
  </si>
  <si>
    <t>王琪瑶</t>
  </si>
  <si>
    <t>代甘络</t>
  </si>
  <si>
    <t>史晓瑄</t>
  </si>
  <si>
    <t>解语馨</t>
  </si>
  <si>
    <t>任帅兵</t>
  </si>
  <si>
    <t>王浩楠</t>
  </si>
  <si>
    <t>谢午阳</t>
  </si>
  <si>
    <t>陈浩然</t>
  </si>
  <si>
    <t>王靖涵</t>
  </si>
  <si>
    <t>樊蓉</t>
  </si>
  <si>
    <t>常睿</t>
  </si>
  <si>
    <t>艾钇汝</t>
  </si>
  <si>
    <t>汪东</t>
  </si>
  <si>
    <t>刘向荣</t>
  </si>
  <si>
    <t>徐捷</t>
  </si>
  <si>
    <t>郭景丹</t>
  </si>
  <si>
    <t>刘千慈</t>
  </si>
  <si>
    <t>雪喝热提·艾得汗木</t>
  </si>
  <si>
    <t>热孜宛古丽·阿卜杜喀德尔</t>
  </si>
  <si>
    <t>吾麦特古丽·吾尔尼巴沙尔</t>
  </si>
  <si>
    <t>附件2：</t>
  </si>
  <si>
    <t>2017-2018学年三好学生评定结果统计表</t>
  </si>
  <si>
    <t>性别</t>
  </si>
  <si>
    <t>班级</t>
  </si>
  <si>
    <t>女</t>
  </si>
  <si>
    <t>风景园林151</t>
  </si>
  <si>
    <t>男</t>
  </si>
  <si>
    <t>风景园林152</t>
  </si>
  <si>
    <t>风景园林153</t>
  </si>
  <si>
    <t>2015015118</t>
  </si>
  <si>
    <t>环设1501</t>
  </si>
  <si>
    <t>2015015131</t>
  </si>
  <si>
    <t>2015015119</t>
  </si>
  <si>
    <t>环设1502</t>
  </si>
  <si>
    <t>30</t>
  </si>
  <si>
    <t>环设1503</t>
  </si>
  <si>
    <t>28</t>
  </si>
  <si>
    <t>附件3：</t>
  </si>
  <si>
    <t>2017-2018学年优秀学生干部评定结果统计表</t>
  </si>
  <si>
    <t>环境设计151</t>
  </si>
  <si>
    <t>环境设计152</t>
  </si>
  <si>
    <t>园林151</t>
  </si>
  <si>
    <t>园林152</t>
  </si>
  <si>
    <t>园林153</t>
  </si>
  <si>
    <t>环境设计153</t>
  </si>
  <si>
    <t>风园1703班</t>
  </si>
  <si>
    <t>环设1603</t>
  </si>
  <si>
    <t>风景园林1702</t>
  </si>
  <si>
    <t>环设1602</t>
  </si>
  <si>
    <t>17，1%</t>
  </si>
  <si>
    <t>附件4：</t>
  </si>
  <si>
    <t>2017-2018学年先进班集体评定结果统计表</t>
  </si>
  <si>
    <t>班级名称</t>
  </si>
  <si>
    <t>班级人数</t>
  </si>
  <si>
    <t>班主任姓名</t>
  </si>
  <si>
    <t>2015级风景园林专业2班</t>
  </si>
  <si>
    <t>邱玲</t>
  </si>
  <si>
    <t>2016级园林专业1班</t>
  </si>
  <si>
    <t>罗建让</t>
  </si>
  <si>
    <t>2017级园林专业2班</t>
  </si>
  <si>
    <t>艾孜买提·艾尔肯</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</si>
</sst>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
    <numFmt numFmtId="177" formatCode="0_);[Red]\(0\)"/>
    <numFmt numFmtId="178" formatCode="0.0_ "/>
    <numFmt numFmtId="179" formatCode="0.00_ "/>
  </numFmts>
  <fonts count="33">
    <font>
      <sz val="12"/>
      <name val="宋体"/>
      <charset val="134"/>
    </font>
    <font>
      <b/>
      <sz val="12"/>
      <name val="微软雅黑"/>
      <charset val="134"/>
    </font>
    <font>
      <sz val="12"/>
      <name val="微软雅黑"/>
      <charset val="134"/>
    </font>
    <font>
      <b/>
      <sz val="22"/>
      <name val="微软雅黑"/>
      <charset val="134"/>
    </font>
    <font>
      <sz val="11"/>
      <name val="微软雅黑"/>
      <charset val="134"/>
    </font>
    <font>
      <sz val="11"/>
      <color rgb="FFFF0000"/>
      <name val="微软雅黑"/>
      <charset val="134"/>
    </font>
    <font>
      <b/>
      <sz val="12"/>
      <color indexed="8"/>
      <name val="微软雅黑"/>
      <charset val="134"/>
    </font>
    <font>
      <sz val="12"/>
      <color rgb="FFFF0000"/>
      <name val="微软雅黑"/>
      <charset val="134"/>
    </font>
    <font>
      <sz val="12"/>
      <color indexed="8"/>
      <name val="微软雅黑"/>
      <charset val="134"/>
    </font>
    <font>
      <sz val="11"/>
      <color indexed="8"/>
      <name val="微软雅黑"/>
      <charset val="134"/>
    </font>
    <font>
      <sz val="11"/>
      <color theme="1"/>
      <name val="微软雅黑"/>
      <charset val="134"/>
    </font>
    <font>
      <sz val="11"/>
      <name val="微软雅黑"/>
      <charset val="134"/>
    </font>
    <font>
      <sz val="11"/>
      <color indexed="8"/>
      <name val="宋体"/>
      <charset val="134"/>
    </font>
    <font>
      <b/>
      <sz val="11"/>
      <color indexed="9"/>
      <name val="宋体"/>
      <charset val="134"/>
    </font>
    <font>
      <b/>
      <sz val="13"/>
      <color indexed="56"/>
      <name val="宋体"/>
      <charset val="134"/>
    </font>
    <font>
      <sz val="11"/>
      <color indexed="10"/>
      <name val="宋体"/>
      <charset val="134"/>
    </font>
    <font>
      <sz val="11"/>
      <color theme="1"/>
      <name val="等线"/>
      <charset val="134"/>
      <scheme val="minor"/>
    </font>
    <font>
      <i/>
      <sz val="11"/>
      <color indexed="23"/>
      <name val="宋体"/>
      <charset val="134"/>
    </font>
    <font>
      <b/>
      <sz val="11"/>
      <color indexed="56"/>
      <name val="宋体"/>
      <charset val="134"/>
    </font>
    <font>
      <u/>
      <sz val="11"/>
      <color rgb="FF800080"/>
      <name val="等线"/>
      <charset val="0"/>
      <scheme val="minor"/>
    </font>
    <font>
      <sz val="11"/>
      <color indexed="20"/>
      <name val="宋体"/>
      <charset val="134"/>
    </font>
    <font>
      <sz val="9"/>
      <name val="宋体"/>
      <charset val="134"/>
    </font>
    <font>
      <sz val="11"/>
      <color indexed="9"/>
      <name val="宋体"/>
      <charset val="134"/>
    </font>
    <font>
      <b/>
      <sz val="11"/>
      <color indexed="63"/>
      <name val="宋体"/>
      <charset val="134"/>
    </font>
    <font>
      <b/>
      <sz val="15"/>
      <color indexed="56"/>
      <name val="宋体"/>
      <charset val="134"/>
    </font>
    <font>
      <b/>
      <sz val="11"/>
      <color indexed="8"/>
      <name val="宋体"/>
      <charset val="134"/>
    </font>
    <font>
      <b/>
      <sz val="18"/>
      <color indexed="56"/>
      <name val="宋体"/>
      <charset val="134"/>
    </font>
    <font>
      <u/>
      <sz val="11"/>
      <color rgb="FF0000FF"/>
      <name val="等线"/>
      <charset val="0"/>
      <scheme val="minor"/>
    </font>
    <font>
      <sz val="11"/>
      <color indexed="60"/>
      <name val="宋体"/>
      <charset val="134"/>
    </font>
    <font>
      <sz val="11"/>
      <color indexed="62"/>
      <name val="宋体"/>
      <charset val="134"/>
    </font>
    <font>
      <sz val="11"/>
      <color indexed="17"/>
      <name val="宋体"/>
      <charset val="134"/>
    </font>
    <font>
      <sz val="11"/>
      <color indexed="52"/>
      <name val="宋体"/>
      <charset val="134"/>
    </font>
    <font>
      <b/>
      <sz val="11"/>
      <color indexed="52"/>
      <name val="宋体"/>
      <charset val="134"/>
    </font>
  </fonts>
  <fills count="25">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indexed="46"/>
        <bgColor indexed="64"/>
      </patternFill>
    </fill>
    <fill>
      <patternFill patternType="solid">
        <fgColor indexed="29"/>
        <bgColor indexed="64"/>
      </patternFill>
    </fill>
    <fill>
      <patternFill patternType="solid">
        <fgColor indexed="55"/>
        <bgColor indexed="64"/>
      </patternFill>
    </fill>
    <fill>
      <patternFill patternType="solid">
        <fgColor indexed="51"/>
        <bgColor indexed="64"/>
      </patternFill>
    </fill>
    <fill>
      <patternFill patternType="solid">
        <fgColor indexed="11"/>
        <bgColor indexed="64"/>
      </patternFill>
    </fill>
    <fill>
      <patternFill patternType="solid">
        <fgColor indexed="45"/>
        <bgColor indexed="64"/>
      </patternFill>
    </fill>
    <fill>
      <patternFill patternType="solid">
        <fgColor indexed="49"/>
        <bgColor indexed="64"/>
      </patternFill>
    </fill>
    <fill>
      <patternFill patternType="solid">
        <fgColor indexed="36"/>
        <bgColor indexed="64"/>
      </patternFill>
    </fill>
    <fill>
      <patternFill patternType="solid">
        <fgColor indexed="62"/>
        <bgColor indexed="64"/>
      </patternFill>
    </fill>
    <fill>
      <patternFill patternType="solid">
        <fgColor indexed="10"/>
        <bgColor indexed="64"/>
      </patternFill>
    </fill>
    <fill>
      <patternFill patternType="solid">
        <fgColor indexed="22"/>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52"/>
        <bgColor indexed="64"/>
      </patternFill>
    </fill>
    <fill>
      <patternFill patternType="solid">
        <fgColor indexed="43"/>
        <bgColor indexed="64"/>
      </patternFill>
    </fill>
    <fill>
      <patternFill patternType="solid">
        <fgColor indexed="30"/>
        <bgColor indexed="64"/>
      </patternFill>
    </fill>
    <fill>
      <patternFill patternType="solid">
        <fgColor indexed="47"/>
        <bgColor indexed="64"/>
      </patternFill>
    </fill>
    <fill>
      <patternFill patternType="solid">
        <fgColor indexed="42"/>
        <bgColor indexed="64"/>
      </patternFill>
    </fill>
    <fill>
      <patternFill patternType="solid">
        <fgColor indexed="31"/>
        <bgColor indexed="64"/>
      </patternFill>
    </fill>
    <fill>
      <patternFill patternType="solid">
        <fgColor indexed="27"/>
        <bgColor indexed="64"/>
      </patternFill>
    </fill>
  </fills>
  <borders count="50">
    <border>
      <left/>
      <right/>
      <top/>
      <bottom/>
      <diagonal/>
    </border>
    <border>
      <left style="medium">
        <color auto="1"/>
      </left>
      <right style="medium">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medium">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diagonal/>
    </border>
    <border>
      <left style="medium">
        <color auto="1"/>
      </left>
      <right style="thin">
        <color indexed="8"/>
      </right>
      <top style="medium">
        <color auto="1"/>
      </top>
      <bottom/>
      <diagonal/>
    </border>
    <border>
      <left/>
      <right style="thin">
        <color indexed="8"/>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thin">
        <color auto="1"/>
      </top>
      <bottom style="thin">
        <color auto="1"/>
      </bottom>
      <diagonal/>
    </border>
    <border>
      <left style="thin">
        <color theme="1"/>
      </left>
      <right style="thin">
        <color auto="1"/>
      </right>
      <top style="thin">
        <color auto="1"/>
      </top>
      <bottom style="thin">
        <color auto="1"/>
      </bottom>
      <diagonal/>
    </border>
    <border>
      <left style="thin">
        <color auto="1"/>
      </left>
      <right style="thin">
        <color auto="1"/>
      </right>
      <top style="thin">
        <color theme="1"/>
      </top>
      <bottom style="thin">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medium">
        <color auto="1"/>
      </bottom>
      <diagonal/>
    </border>
    <border>
      <left style="thin">
        <color theme="1"/>
      </left>
      <right style="thin">
        <color theme="1"/>
      </right>
      <top style="thin">
        <color theme="1"/>
      </top>
      <bottom style="thin">
        <color theme="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medium">
        <color auto="1"/>
      </right>
      <top style="thin">
        <color theme="1"/>
      </top>
      <bottom style="thin">
        <color auto="1"/>
      </bottom>
      <diagonal/>
    </border>
    <border>
      <left style="thin">
        <color theme="1"/>
      </left>
      <right style="thin">
        <color auto="1"/>
      </right>
      <top style="thin">
        <color theme="1"/>
      </top>
      <bottom style="thin">
        <color auto="1"/>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theme="1"/>
      </left>
      <right style="thin">
        <color rgb="FF000000"/>
      </right>
      <top style="thin">
        <color rgb="FF000000"/>
      </top>
      <bottom style="thin">
        <color rgb="FF000000"/>
      </bottom>
      <diagonal/>
    </border>
    <border>
      <left style="thin">
        <color auto="1"/>
      </left>
      <right style="medium">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style="medium">
        <color auto="1"/>
      </right>
      <top style="thin">
        <color auto="1"/>
      </top>
      <bottom/>
      <diagonal/>
    </border>
    <border>
      <left style="thin">
        <color auto="1"/>
      </left>
      <right style="thin">
        <color auto="1"/>
      </right>
      <top style="thin">
        <color auto="1"/>
      </top>
      <bottom style="medium">
        <color theme="1"/>
      </bottom>
      <diagonal/>
    </border>
    <border>
      <left style="thin">
        <color auto="1"/>
      </left>
      <right style="medium">
        <color auto="1"/>
      </right>
      <top style="thin">
        <color auto="1"/>
      </top>
      <bottom style="medium">
        <color theme="1"/>
      </bottom>
      <diagonal/>
    </border>
    <border>
      <left/>
      <right style="thin">
        <color auto="1"/>
      </right>
      <top style="thin">
        <color auto="1"/>
      </top>
      <bottom style="medium">
        <color theme="1"/>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50">
    <xf numFmtId="0" fontId="0" fillId="0" borderId="0">
      <alignment vertical="center"/>
    </xf>
    <xf numFmtId="42" fontId="16" fillId="0" borderId="0" applyFont="0" applyFill="0" applyBorder="0" applyAlignment="0" applyProtection="0">
      <alignment vertical="center"/>
    </xf>
    <xf numFmtId="0" fontId="12" fillId="22" borderId="0" applyNumberFormat="0" applyBorder="0" applyAlignment="0" applyProtection="0">
      <alignment vertical="center"/>
    </xf>
    <xf numFmtId="0" fontId="29" fillId="21" borderId="48"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2" fillId="8" borderId="0" applyNumberFormat="0" applyBorder="0" applyAlignment="0" applyProtection="0">
      <alignment vertical="center"/>
    </xf>
    <xf numFmtId="0" fontId="20" fillId="9" borderId="0" applyNumberFormat="0" applyBorder="0" applyAlignment="0" applyProtection="0">
      <alignment vertical="center"/>
    </xf>
    <xf numFmtId="43" fontId="16" fillId="0" borderId="0" applyFont="0" applyFill="0" applyBorder="0" applyAlignment="0" applyProtection="0">
      <alignment vertical="center"/>
    </xf>
    <xf numFmtId="0" fontId="22" fillId="8"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5" borderId="45" applyNumberFormat="0" applyFont="0" applyAlignment="0" applyProtection="0">
      <alignment vertical="center"/>
    </xf>
    <xf numFmtId="0" fontId="22" fillId="5"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44" applyNumberFormat="0" applyFill="0" applyAlignment="0" applyProtection="0">
      <alignment vertical="center"/>
    </xf>
    <xf numFmtId="0" fontId="14" fillId="0" borderId="42" applyNumberFormat="0" applyFill="0" applyAlignment="0" applyProtection="0">
      <alignment vertical="center"/>
    </xf>
    <xf numFmtId="0" fontId="22" fillId="20" borderId="0" applyNumberFormat="0" applyBorder="0" applyAlignment="0" applyProtection="0">
      <alignment vertical="center"/>
    </xf>
    <xf numFmtId="0" fontId="18" fillId="0" borderId="47" applyNumberFormat="0" applyFill="0" applyAlignment="0" applyProtection="0">
      <alignment vertical="center"/>
    </xf>
    <xf numFmtId="0" fontId="22" fillId="11" borderId="0" applyNumberFormat="0" applyBorder="0" applyAlignment="0" applyProtection="0">
      <alignment vertical="center"/>
    </xf>
    <xf numFmtId="0" fontId="23" fillId="14" borderId="43" applyNumberFormat="0" applyAlignment="0" applyProtection="0">
      <alignment vertical="center"/>
    </xf>
    <xf numFmtId="0" fontId="32" fillId="14" borderId="48" applyNumberFormat="0" applyAlignment="0" applyProtection="0">
      <alignment vertical="center"/>
    </xf>
    <xf numFmtId="0" fontId="13" fillId="6" borderId="41" applyNumberFormat="0" applyAlignment="0" applyProtection="0">
      <alignment vertical="center"/>
    </xf>
    <xf numFmtId="0" fontId="12" fillId="21" borderId="0" applyNumberFormat="0" applyBorder="0" applyAlignment="0" applyProtection="0">
      <alignment vertical="center"/>
    </xf>
    <xf numFmtId="0" fontId="22" fillId="13" borderId="0" applyNumberFormat="0" applyBorder="0" applyAlignment="0" applyProtection="0">
      <alignment vertical="center"/>
    </xf>
    <xf numFmtId="0" fontId="31" fillId="0" borderId="49" applyNumberFormat="0" applyFill="0" applyAlignment="0" applyProtection="0">
      <alignment vertical="center"/>
    </xf>
    <xf numFmtId="0" fontId="25" fillId="0" borderId="46" applyNumberFormat="0" applyFill="0" applyAlignment="0" applyProtection="0">
      <alignment vertical="center"/>
    </xf>
    <xf numFmtId="0" fontId="30" fillId="22" borderId="0" applyNumberFormat="0" applyBorder="0" applyAlignment="0" applyProtection="0">
      <alignment vertical="center"/>
    </xf>
    <xf numFmtId="0" fontId="28" fillId="19" borderId="0" applyNumberFormat="0" applyBorder="0" applyAlignment="0" applyProtection="0">
      <alignment vertical="center"/>
    </xf>
    <xf numFmtId="0" fontId="12" fillId="24" borderId="0" applyNumberFormat="0" applyBorder="0" applyAlignment="0" applyProtection="0">
      <alignment vertical="center"/>
    </xf>
    <xf numFmtId="0" fontId="22" fillId="12" borderId="0" applyNumberFormat="0" applyBorder="0" applyAlignment="0" applyProtection="0">
      <alignment vertical="center"/>
    </xf>
    <xf numFmtId="0" fontId="12" fillId="23" borderId="0" applyNumberFormat="0" applyBorder="0" applyAlignment="0" applyProtection="0">
      <alignment vertical="center"/>
    </xf>
    <xf numFmtId="0" fontId="12" fillId="3"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22" fillId="17" borderId="0" applyNumberFormat="0" applyBorder="0" applyAlignment="0" applyProtection="0">
      <alignment vertical="center"/>
    </xf>
    <xf numFmtId="0" fontId="22" fillId="11"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22" fillId="10" borderId="0" applyNumberFormat="0" applyBorder="0" applyAlignment="0" applyProtection="0">
      <alignment vertical="center"/>
    </xf>
    <xf numFmtId="0" fontId="12" fillId="3" borderId="0" applyNumberFormat="0" applyBorder="0" applyAlignment="0" applyProtection="0">
      <alignment vertical="center"/>
    </xf>
    <xf numFmtId="0" fontId="22" fillId="10" borderId="0" applyNumberFormat="0" applyBorder="0" applyAlignment="0" applyProtection="0">
      <alignment vertical="center"/>
    </xf>
    <xf numFmtId="0" fontId="22" fillId="16" borderId="0" applyNumberFormat="0" applyBorder="0" applyAlignment="0" applyProtection="0">
      <alignment vertical="center"/>
    </xf>
    <xf numFmtId="0" fontId="12" fillId="7" borderId="0" applyNumberFormat="0" applyBorder="0" applyAlignment="0" applyProtection="0">
      <alignment vertical="center"/>
    </xf>
    <xf numFmtId="0" fontId="22" fillId="18" borderId="0" applyNumberFormat="0" applyBorder="0" applyAlignment="0" applyProtection="0">
      <alignment vertical="center"/>
    </xf>
    <xf numFmtId="0" fontId="21" fillId="0" borderId="0">
      <alignment vertical="center"/>
    </xf>
  </cellStyleXfs>
  <cellXfs count="238">
    <xf numFmtId="0" fontId="0" fillId="0" borderId="0" xfId="0">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distributed"/>
    </xf>
    <xf numFmtId="0" fontId="2" fillId="0" borderId="0" xfId="0" applyFont="1" applyBorder="1" applyAlignment="1">
      <alignment horizontal="left" vertical="center"/>
    </xf>
    <xf numFmtId="0" fontId="3" fillId="0" borderId="0" xfId="0" applyFont="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NumberFormat="1" applyFont="1" applyFill="1" applyBorder="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center" vertical="center" shrinkToFit="1"/>
    </xf>
    <xf numFmtId="0" fontId="4" fillId="0" borderId="0" xfId="0" applyFont="1" applyFill="1" applyBorder="1" applyAlignment="1">
      <alignment horizontal="center" vertical="center" shrinkToFit="1"/>
    </xf>
    <xf numFmtId="0" fontId="6" fillId="0" borderId="0" xfId="0" applyFont="1" applyBorder="1" applyAlignment="1">
      <alignment horizontal="center" vertical="center"/>
    </xf>
    <xf numFmtId="0" fontId="7" fillId="0" borderId="0" xfId="0" applyFont="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center" vertical="distributed"/>
    </xf>
    <xf numFmtId="0" fontId="8" fillId="0" borderId="0" xfId="0"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5" xfId="0" applyFont="1" applyFill="1" applyBorder="1" applyAlignment="1">
      <alignment horizontal="center" vertical="center" shrinkToFit="1"/>
    </xf>
    <xf numFmtId="0" fontId="4" fillId="0" borderId="0" xfId="49" applyNumberFormat="1" applyFont="1" applyFill="1" applyBorder="1" applyAlignment="1">
      <alignment horizontal="center" vertical="center"/>
    </xf>
    <xf numFmtId="0" fontId="4" fillId="0" borderId="6" xfId="0" applyFont="1" applyBorder="1" applyAlignment="1">
      <alignment horizontal="center" vertical="center"/>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4" fillId="0" borderId="5" xfId="49" applyNumberFormat="1" applyFont="1" applyFill="1" applyBorder="1" applyAlignment="1">
      <alignment horizontal="center" vertical="center" shrinkToFit="1"/>
    </xf>
    <xf numFmtId="0" fontId="4" fillId="0" borderId="0" xfId="49" applyFont="1" applyFill="1" applyBorder="1" applyAlignment="1">
      <alignment horizontal="center" vertical="center"/>
    </xf>
    <xf numFmtId="177" fontId="4" fillId="0" borderId="0" xfId="49" applyNumberFormat="1" applyFont="1" applyFill="1" applyBorder="1" applyAlignment="1">
      <alignment horizontal="center" vertical="center"/>
    </xf>
    <xf numFmtId="0" fontId="4" fillId="0" borderId="6" xfId="0" applyNumberFormat="1" applyFont="1" applyBorder="1" applyAlignment="1">
      <alignment horizontal="center" vertical="center" wrapText="1"/>
    </xf>
    <xf numFmtId="0" fontId="4" fillId="0" borderId="6" xfId="49" applyFont="1" applyFill="1" applyBorder="1" applyAlignment="1" applyProtection="1">
      <alignment horizontal="center" vertical="center" wrapText="1"/>
    </xf>
    <xf numFmtId="0" fontId="4" fillId="2" borderId="6" xfId="49" applyFont="1" applyFill="1" applyBorder="1" applyAlignment="1" applyProtection="1">
      <alignment horizontal="center" vertical="center" shrinkToFit="1"/>
    </xf>
    <xf numFmtId="177" fontId="4" fillId="2" borderId="7" xfId="49" applyNumberFormat="1" applyFont="1" applyFill="1" applyBorder="1" applyAlignment="1" applyProtection="1">
      <alignment horizontal="center" vertical="center" wrapText="1"/>
    </xf>
    <xf numFmtId="177" fontId="4" fillId="2" borderId="6" xfId="49" applyNumberFormat="1" applyFont="1" applyFill="1" applyBorder="1" applyAlignment="1" applyProtection="1">
      <alignment horizontal="center" vertical="center" wrapText="1"/>
    </xf>
    <xf numFmtId="0" fontId="4" fillId="2" borderId="6" xfId="49" applyFont="1" applyFill="1" applyBorder="1" applyAlignment="1" applyProtection="1">
      <alignment horizontal="center" vertical="center" wrapText="1"/>
    </xf>
    <xf numFmtId="0" fontId="4" fillId="0" borderId="6" xfId="49" applyFont="1" applyFill="1" applyBorder="1" applyAlignment="1">
      <alignment horizontal="center" vertical="center" wrapText="1"/>
    </xf>
    <xf numFmtId="0" fontId="4" fillId="0" borderId="6" xfId="49" applyFont="1" applyFill="1" applyBorder="1" applyAlignment="1">
      <alignment horizontal="center" vertical="center" shrinkToFit="1"/>
    </xf>
    <xf numFmtId="0" fontId="4" fillId="0" borderId="8" xfId="49" applyFont="1" applyFill="1" applyBorder="1" applyAlignment="1">
      <alignment horizontal="center" vertical="center" wrapText="1"/>
    </xf>
    <xf numFmtId="177" fontId="4" fillId="0" borderId="7" xfId="49" applyNumberFormat="1" applyFont="1" applyFill="1" applyBorder="1" applyAlignment="1">
      <alignment horizontal="center" vertical="center" wrapText="1"/>
    </xf>
    <xf numFmtId="177" fontId="4" fillId="0" borderId="6" xfId="49" applyNumberFormat="1" applyFont="1" applyFill="1" applyBorder="1" applyAlignment="1">
      <alignment horizontal="center" vertical="center" wrapText="1"/>
    </xf>
    <xf numFmtId="0" fontId="4" fillId="2" borderId="6" xfId="49"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49" applyFont="1" applyFill="1" applyBorder="1" applyAlignment="1" applyProtection="1">
      <alignment horizontal="center" vertical="center" wrapText="1"/>
    </xf>
    <xf numFmtId="177" fontId="4" fillId="0" borderId="0" xfId="49" applyNumberFormat="1" applyFont="1" applyFill="1" applyBorder="1" applyAlignment="1" applyProtection="1">
      <alignment horizontal="center" vertical="center" wrapText="1"/>
    </xf>
    <xf numFmtId="0" fontId="4" fillId="0" borderId="0" xfId="49" applyNumberFormat="1" applyFont="1" applyBorder="1" applyAlignment="1">
      <alignment horizontal="center" vertical="center" wrapText="1"/>
    </xf>
    <xf numFmtId="177" fontId="4" fillId="0" borderId="0" xfId="49" applyNumberFormat="1" applyFont="1" applyBorder="1" applyAlignment="1">
      <alignment horizontal="center" vertical="center" wrapText="1"/>
    </xf>
    <xf numFmtId="0" fontId="4" fillId="0" borderId="0" xfId="49" applyFont="1" applyBorder="1" applyAlignment="1" applyProtection="1">
      <alignment horizontal="center" vertical="center" wrapText="1"/>
    </xf>
    <xf numFmtId="177" fontId="4" fillId="0" borderId="0" xfId="49" applyNumberFormat="1" applyFont="1" applyBorder="1" applyAlignment="1" applyProtection="1">
      <alignment horizontal="center" vertical="center" wrapText="1"/>
    </xf>
    <xf numFmtId="0" fontId="4" fillId="0" borderId="5" xfId="49" applyFont="1" applyFill="1" applyBorder="1" applyAlignment="1" applyProtection="1">
      <alignment horizontal="center" vertical="center" wrapText="1"/>
    </xf>
    <xf numFmtId="0" fontId="4" fillId="0" borderId="9" xfId="49" applyFont="1" applyFill="1" applyBorder="1" applyAlignment="1" applyProtection="1">
      <alignment horizontal="center" vertical="center" wrapText="1"/>
    </xf>
    <xf numFmtId="0" fontId="4" fillId="0" borderId="10" xfId="49" applyFont="1" applyFill="1" applyBorder="1" applyAlignment="1" applyProtection="1">
      <alignment horizontal="center" vertical="center" shrinkToFit="1"/>
    </xf>
    <xf numFmtId="0" fontId="4" fillId="0" borderId="10" xfId="49" applyFont="1" applyFill="1" applyBorder="1" applyAlignment="1" applyProtection="1">
      <alignment horizontal="center" vertical="center" wrapText="1"/>
    </xf>
    <xf numFmtId="177" fontId="4" fillId="0" borderId="9" xfId="49" applyNumberFormat="1" applyFont="1" applyFill="1" applyBorder="1" applyAlignment="1" applyProtection="1">
      <alignment horizontal="center" vertical="center" wrapText="1"/>
    </xf>
    <xf numFmtId="177" fontId="4" fillId="0" borderId="10" xfId="49" applyNumberFormat="1" applyFont="1" applyFill="1" applyBorder="1" applyAlignment="1" applyProtection="1">
      <alignment horizontal="center" vertical="center" wrapText="1"/>
    </xf>
    <xf numFmtId="0" fontId="4" fillId="0" borderId="0" xfId="49" applyNumberFormat="1" applyFont="1" applyFill="1" applyBorder="1" applyAlignment="1" applyProtection="1">
      <alignment horizontal="center" vertical="center"/>
    </xf>
    <xf numFmtId="0" fontId="4" fillId="0" borderId="7" xfId="49" applyFont="1" applyFill="1" applyBorder="1" applyAlignment="1" applyProtection="1">
      <alignment horizontal="center" vertical="center" wrapText="1"/>
    </xf>
    <xf numFmtId="0" fontId="4" fillId="0" borderId="6" xfId="49" applyFont="1" applyFill="1" applyBorder="1" applyAlignment="1" applyProtection="1">
      <alignment horizontal="center" vertical="center" shrinkToFit="1"/>
    </xf>
    <xf numFmtId="0" fontId="4" fillId="0" borderId="0" xfId="0" applyFont="1" applyBorder="1" applyAlignment="1">
      <alignment horizontal="center" vertical="distributed"/>
    </xf>
    <xf numFmtId="177" fontId="4" fillId="0" borderId="7" xfId="49" applyNumberFormat="1" applyFont="1" applyFill="1" applyBorder="1" applyAlignment="1" applyProtection="1">
      <alignment horizontal="center" vertical="center" wrapText="1"/>
    </xf>
    <xf numFmtId="177" fontId="4" fillId="0" borderId="6" xfId="49" applyNumberFormat="1" applyFont="1" applyFill="1" applyBorder="1" applyAlignment="1" applyProtection="1">
      <alignment horizontal="center" vertical="center" wrapText="1"/>
    </xf>
    <xf numFmtId="0" fontId="4" fillId="0" borderId="10" xfId="0" applyNumberFormat="1" applyFont="1" applyFill="1" applyBorder="1" applyAlignment="1">
      <alignment horizontal="center" vertical="center"/>
    </xf>
    <xf numFmtId="0" fontId="4" fillId="0" borderId="10" xfId="0" applyFont="1" applyBorder="1" applyAlignment="1">
      <alignment horizontal="center" vertical="center" shrinkToFit="1"/>
    </xf>
    <xf numFmtId="0" fontId="4" fillId="0" borderId="5" xfId="49" applyNumberFormat="1" applyFont="1" applyFill="1" applyBorder="1" applyAlignment="1" applyProtection="1">
      <alignment horizontal="center" vertical="center" shrinkToFit="1"/>
    </xf>
    <xf numFmtId="0" fontId="9" fillId="0" borderId="0" xfId="49" applyNumberFormat="1" applyFont="1" applyFill="1" applyBorder="1" applyAlignment="1" applyProtection="1">
      <alignment horizontal="center" vertical="center"/>
    </xf>
    <xf numFmtId="0" fontId="1" fillId="0" borderId="1" xfId="0" applyFont="1" applyBorder="1" applyAlignment="1">
      <alignment horizontal="center" vertical="center" wrapText="1"/>
    </xf>
    <xf numFmtId="176" fontId="4" fillId="0" borderId="5" xfId="11" applyNumberFormat="1" applyFont="1" applyFill="1" applyBorder="1" applyAlignment="1">
      <alignment horizontal="center" vertical="center"/>
    </xf>
    <xf numFmtId="176" fontId="4" fillId="0" borderId="11" xfId="11" applyNumberFormat="1" applyFont="1" applyBorder="1" applyAlignment="1" applyProtection="1">
      <alignment horizontal="center" vertical="center" wrapText="1"/>
    </xf>
    <xf numFmtId="0" fontId="5" fillId="0" borderId="12" xfId="0" applyFont="1" applyBorder="1" applyAlignment="1">
      <alignment horizontal="center" vertical="center" wrapText="1"/>
    </xf>
    <xf numFmtId="176" fontId="4" fillId="0" borderId="5" xfId="11" applyNumberFormat="1" applyFont="1" applyFill="1" applyBorder="1" applyAlignment="1" applyProtection="1">
      <alignment horizontal="center" vertical="center" wrapText="1"/>
    </xf>
    <xf numFmtId="176" fontId="4" fillId="2" borderId="11" xfId="11" applyNumberFormat="1" applyFont="1" applyFill="1" applyBorder="1" applyAlignment="1" applyProtection="1">
      <alignment horizontal="center" vertical="center" wrapText="1"/>
    </xf>
    <xf numFmtId="176" fontId="4" fillId="0" borderId="11" xfId="11" applyNumberFormat="1" applyFont="1" applyBorder="1" applyAlignment="1">
      <alignment horizontal="center" vertical="center" wrapText="1"/>
    </xf>
    <xf numFmtId="176" fontId="4" fillId="0" borderId="8" xfId="11" applyNumberFormat="1" applyFont="1" applyBorder="1" applyAlignment="1">
      <alignment horizontal="center" vertical="center" wrapText="1"/>
    </xf>
    <xf numFmtId="176" fontId="4" fillId="0" borderId="8" xfId="11" applyNumberFormat="1" applyFont="1" applyFill="1" applyBorder="1" applyAlignment="1">
      <alignment horizontal="center" vertical="center" wrapText="1"/>
    </xf>
    <xf numFmtId="176" fontId="4" fillId="0" borderId="0" xfId="11" applyNumberFormat="1" applyFont="1" applyBorder="1" applyAlignment="1" applyProtection="1">
      <alignment horizontal="center" vertical="center" wrapText="1"/>
    </xf>
    <xf numFmtId="177" fontId="4" fillId="0" borderId="0" xfId="0" applyNumberFormat="1" applyFont="1" applyFill="1" applyBorder="1" applyAlignment="1">
      <alignment horizontal="center" vertical="center" wrapText="1"/>
    </xf>
    <xf numFmtId="176" fontId="4" fillId="0" borderId="0" xfId="11" applyNumberFormat="1" applyFont="1" applyFill="1" applyBorder="1" applyAlignment="1" applyProtection="1">
      <alignment horizontal="center" vertical="center" wrapText="1"/>
    </xf>
    <xf numFmtId="176" fontId="4" fillId="0" borderId="0" xfId="11" applyNumberFormat="1" applyFont="1" applyBorder="1" applyAlignment="1">
      <alignment horizontal="center" vertical="center" wrapText="1"/>
    </xf>
    <xf numFmtId="177" fontId="4" fillId="0" borderId="0" xfId="11" applyNumberFormat="1" applyFont="1" applyBorder="1" applyAlignment="1" applyProtection="1">
      <alignment horizontal="center" vertical="center" wrapText="1"/>
    </xf>
    <xf numFmtId="176" fontId="4" fillId="0" borderId="5" xfId="11" applyNumberFormat="1" applyFont="1" applyBorder="1" applyAlignment="1" applyProtection="1">
      <alignment horizontal="center" vertical="center" wrapText="1"/>
    </xf>
    <xf numFmtId="176" fontId="4" fillId="0" borderId="11" xfId="11" applyNumberFormat="1" applyFont="1" applyFill="1" applyBorder="1" applyAlignment="1" applyProtection="1">
      <alignment horizontal="center" vertical="center" wrapText="1"/>
    </xf>
    <xf numFmtId="176" fontId="4" fillId="0" borderId="5" xfId="11" applyNumberFormat="1" applyFont="1" applyFill="1" applyBorder="1" applyAlignment="1" applyProtection="1">
      <alignment horizontal="center" vertical="center"/>
    </xf>
    <xf numFmtId="176" fontId="4" fillId="0" borderId="5" xfId="11" applyNumberFormat="1" applyFont="1" applyFill="1" applyBorder="1" applyAlignment="1" applyProtection="1">
      <alignment horizontal="center" vertical="center"/>
      <protection locked="0"/>
    </xf>
    <xf numFmtId="0" fontId="1" fillId="0" borderId="0" xfId="0" applyFont="1">
      <alignment vertical="center"/>
    </xf>
    <xf numFmtId="0" fontId="1" fillId="0" borderId="13" xfId="49" applyFont="1" applyBorder="1" applyAlignment="1" applyProtection="1">
      <alignment horizontal="center" vertical="center" wrapText="1"/>
    </xf>
    <xf numFmtId="0" fontId="1" fillId="0" borderId="14" xfId="49" applyFont="1" applyBorder="1" applyAlignment="1" applyProtection="1">
      <alignment horizontal="center" vertical="center" wrapText="1"/>
    </xf>
    <xf numFmtId="178" fontId="1" fillId="0" borderId="15" xfId="49" applyNumberFormat="1" applyFont="1" applyBorder="1" applyAlignment="1" applyProtection="1">
      <alignment horizontal="center" vertical="center" wrapText="1"/>
    </xf>
    <xf numFmtId="178" fontId="1" fillId="0" borderId="13" xfId="49" applyNumberFormat="1" applyFont="1" applyBorder="1" applyAlignment="1" applyProtection="1">
      <alignment horizontal="center" vertical="center" wrapText="1"/>
    </xf>
    <xf numFmtId="178" fontId="1" fillId="0" borderId="14" xfId="49" applyNumberFormat="1" applyFont="1" applyBorder="1" applyAlignment="1" applyProtection="1">
      <alignment horizontal="center" vertical="center" wrapText="1"/>
    </xf>
    <xf numFmtId="0" fontId="4" fillId="0" borderId="6" xfId="0" applyNumberFormat="1" applyFont="1" applyFill="1" applyBorder="1" applyAlignment="1">
      <alignment horizontal="center" vertical="center"/>
    </xf>
    <xf numFmtId="0" fontId="4" fillId="0" borderId="6" xfId="0" applyFont="1" applyFill="1" applyBorder="1" applyAlignment="1">
      <alignment horizontal="center" vertical="center" shrinkToFit="1"/>
    </xf>
    <xf numFmtId="0" fontId="4" fillId="0" borderId="6" xfId="0" applyFont="1" applyFill="1" applyBorder="1" applyAlignment="1">
      <alignment horizontal="center" vertical="center"/>
    </xf>
    <xf numFmtId="0" fontId="4" fillId="0" borderId="6" xfId="49" applyNumberFormat="1" applyFont="1" applyFill="1" applyBorder="1" applyAlignment="1">
      <alignment horizontal="center" vertical="center"/>
    </xf>
    <xf numFmtId="179" fontId="4" fillId="0" borderId="6" xfId="49" applyNumberFormat="1" applyFont="1" applyFill="1" applyBorder="1" applyAlignment="1" applyProtection="1">
      <alignment horizontal="center" vertical="center" wrapText="1"/>
    </xf>
    <xf numFmtId="0" fontId="4" fillId="0" borderId="6" xfId="49" applyNumberFormat="1" applyFont="1" applyFill="1" applyBorder="1" applyAlignment="1" applyProtection="1">
      <alignment horizontal="center"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wrapText="1" shrinkToFit="1"/>
    </xf>
    <xf numFmtId="179" fontId="4" fillId="0" borderId="6" xfId="49" applyNumberFormat="1" applyFont="1" applyFill="1" applyBorder="1" applyAlignment="1" applyProtection="1">
      <alignment horizontal="center" vertical="center" wrapText="1" shrinkToFit="1"/>
    </xf>
    <xf numFmtId="49" fontId="4" fillId="0" borderId="6" xfId="49" applyNumberFormat="1" applyFont="1" applyFill="1" applyBorder="1" applyAlignment="1">
      <alignment horizontal="center" vertical="center" shrinkToFit="1"/>
    </xf>
    <xf numFmtId="49" fontId="4" fillId="0" borderId="6" xfId="0" applyNumberFormat="1" applyFont="1" applyFill="1" applyBorder="1" applyAlignment="1">
      <alignment horizontal="center" vertical="center"/>
    </xf>
    <xf numFmtId="0" fontId="10" fillId="0" borderId="6" xfId="0" applyNumberFormat="1" applyFont="1" applyBorder="1" applyAlignment="1">
      <alignment horizontal="center" vertical="center" wrapText="1"/>
    </xf>
    <xf numFmtId="0" fontId="10" fillId="0" borderId="6" xfId="0" applyNumberFormat="1" applyFont="1" applyBorder="1" applyAlignment="1">
      <alignment horizontal="center" vertical="center" shrinkToFit="1"/>
    </xf>
    <xf numFmtId="177" fontId="4" fillId="0" borderId="6" xfId="0" applyNumberFormat="1" applyFont="1" applyFill="1" applyBorder="1" applyAlignment="1">
      <alignment horizontal="center" vertical="center" wrapText="1"/>
    </xf>
    <xf numFmtId="0" fontId="8" fillId="0" borderId="6" xfId="0" applyFont="1" applyBorder="1" applyAlignment="1">
      <alignment horizontal="center" vertical="distributed"/>
    </xf>
    <xf numFmtId="0" fontId="10" fillId="0" borderId="6" xfId="49" applyFont="1" applyFill="1" applyBorder="1" applyAlignment="1">
      <alignment horizontal="center" vertical="center" wrapText="1"/>
    </xf>
    <xf numFmtId="0" fontId="10" fillId="0" borderId="6" xfId="49" applyFont="1" applyFill="1" applyBorder="1" applyAlignment="1">
      <alignment horizontal="center" vertical="center" shrinkToFit="1"/>
    </xf>
    <xf numFmtId="177" fontId="10" fillId="0" borderId="6" xfId="49"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10" fillId="0" borderId="6" xfId="0" applyFont="1" applyFill="1" applyBorder="1" applyAlignment="1">
      <alignment horizontal="center" vertical="center"/>
    </xf>
    <xf numFmtId="0" fontId="4" fillId="0" borderId="6" xfId="49" applyNumberFormat="1" applyFont="1" applyBorder="1" applyAlignment="1">
      <alignment horizontal="center" vertical="center" wrapText="1"/>
    </xf>
    <xf numFmtId="177" fontId="4" fillId="0" borderId="6" xfId="49" applyNumberFormat="1" applyFont="1" applyBorder="1" applyAlignment="1">
      <alignment horizontal="center" vertical="center" wrapText="1"/>
    </xf>
    <xf numFmtId="49" fontId="4" fillId="0" borderId="6" xfId="49" applyNumberFormat="1" applyFont="1" applyBorder="1" applyAlignment="1">
      <alignment horizontal="center" vertical="center" wrapText="1"/>
    </xf>
    <xf numFmtId="0" fontId="4" fillId="0" borderId="6" xfId="49" applyNumberFormat="1" applyFont="1" applyBorder="1" applyAlignment="1">
      <alignment horizontal="center" vertical="center" shrinkToFit="1"/>
    </xf>
    <xf numFmtId="178" fontId="1" fillId="0" borderId="16" xfId="49" applyNumberFormat="1" applyFont="1" applyBorder="1" applyAlignment="1" applyProtection="1">
      <alignment horizontal="center" vertical="center" wrapText="1"/>
    </xf>
    <xf numFmtId="0" fontId="1" fillId="0" borderId="15" xfId="49" applyFont="1" applyBorder="1" applyAlignment="1" applyProtection="1">
      <alignment horizontal="center" vertical="center" wrapText="1"/>
    </xf>
    <xf numFmtId="0" fontId="1" fillId="0" borderId="1" xfId="49" applyFont="1" applyBorder="1" applyAlignment="1" applyProtection="1">
      <alignment horizontal="center" vertical="center" wrapText="1"/>
    </xf>
    <xf numFmtId="176" fontId="4" fillId="2" borderId="6" xfId="11" applyNumberFormat="1" applyFont="1" applyFill="1" applyBorder="1" applyAlignment="1" applyProtection="1">
      <alignment horizontal="center" vertical="center" wrapText="1"/>
    </xf>
    <xf numFmtId="0" fontId="5" fillId="0" borderId="6" xfId="0" applyFont="1" applyBorder="1" applyAlignment="1">
      <alignment horizontal="center" vertical="center" wrapText="1"/>
    </xf>
    <xf numFmtId="176" fontId="4" fillId="0" borderId="6" xfId="11" applyNumberFormat="1" applyFont="1" applyBorder="1" applyAlignment="1">
      <alignment horizontal="center" vertical="center" wrapText="1"/>
    </xf>
    <xf numFmtId="177" fontId="4" fillId="0" borderId="6" xfId="11" applyNumberFormat="1" applyFont="1" applyBorder="1" applyAlignment="1">
      <alignment horizontal="center" vertical="center" wrapText="1"/>
    </xf>
    <xf numFmtId="0" fontId="2" fillId="0" borderId="0" xfId="0" applyFont="1">
      <alignment vertical="center"/>
    </xf>
    <xf numFmtId="178" fontId="2" fillId="0" borderId="0" xfId="0" applyNumberFormat="1" applyFont="1">
      <alignment vertical="center"/>
    </xf>
    <xf numFmtId="0" fontId="4" fillId="0" borderId="0" xfId="0" applyFont="1">
      <alignment vertical="center"/>
    </xf>
    <xf numFmtId="0" fontId="3" fillId="0" borderId="0" xfId="0" applyFont="1" applyAlignment="1">
      <alignment horizontal="center" vertical="center"/>
    </xf>
    <xf numFmtId="0" fontId="1" fillId="0" borderId="0" xfId="0" applyFont="1" applyAlignment="1">
      <alignment horizontal="left" vertical="center"/>
    </xf>
    <xf numFmtId="0" fontId="1" fillId="0" borderId="17" xfId="49" applyFont="1" applyBorder="1" applyAlignment="1" applyProtection="1">
      <alignment horizontal="center" vertical="center" wrapText="1"/>
    </xf>
    <xf numFmtId="0" fontId="1" fillId="0" borderId="18" xfId="49" applyFont="1" applyBorder="1" applyAlignment="1" applyProtection="1">
      <alignment horizontal="center" vertical="center" wrapText="1"/>
    </xf>
    <xf numFmtId="0" fontId="1" fillId="0" borderId="19" xfId="49" applyFont="1" applyBorder="1" applyAlignment="1" applyProtection="1">
      <alignment horizontal="center" vertical="center" wrapText="1"/>
    </xf>
    <xf numFmtId="0" fontId="1" fillId="0" borderId="20" xfId="49" applyFont="1" applyBorder="1" applyAlignment="1" applyProtection="1">
      <alignment horizontal="center" vertical="center" wrapText="1"/>
    </xf>
    <xf numFmtId="178" fontId="1" fillId="0" borderId="18" xfId="49" applyNumberFormat="1" applyFont="1" applyBorder="1" applyAlignment="1" applyProtection="1">
      <alignment horizontal="center" vertical="center" wrapText="1"/>
    </xf>
    <xf numFmtId="178" fontId="1" fillId="0" borderId="19" xfId="49" applyNumberFormat="1" applyFont="1" applyBorder="1" applyAlignment="1" applyProtection="1">
      <alignment horizontal="center" vertical="center" wrapText="1"/>
    </xf>
    <xf numFmtId="0" fontId="4" fillId="0" borderId="21" xfId="49" applyFont="1" applyBorder="1" applyAlignment="1" applyProtection="1">
      <alignment horizontal="center" vertical="center" wrapText="1"/>
    </xf>
    <xf numFmtId="0" fontId="4" fillId="0" borderId="22" xfId="0" applyFont="1" applyBorder="1" applyAlignment="1">
      <alignment horizontal="center" vertical="center"/>
    </xf>
    <xf numFmtId="0" fontId="4" fillId="0" borderId="8" xfId="0" applyFont="1" applyBorder="1" applyAlignment="1">
      <alignment horizontal="center" vertical="center"/>
    </xf>
    <xf numFmtId="179" fontId="4" fillId="0" borderId="6" xfId="0" applyNumberFormat="1" applyFont="1" applyBorder="1" applyAlignment="1">
      <alignment horizontal="center" vertical="center" wrapText="1"/>
    </xf>
    <xf numFmtId="179" fontId="4" fillId="0" borderId="23" xfId="49" applyNumberFormat="1" applyFont="1" applyFill="1" applyBorder="1" applyAlignment="1">
      <alignment horizontal="center" vertical="center" wrapText="1"/>
    </xf>
    <xf numFmtId="0" fontId="4" fillId="0" borderId="8" xfId="49" applyFont="1" applyFill="1" applyBorder="1" applyAlignment="1" applyProtection="1">
      <alignment horizontal="center" vertical="center" wrapText="1"/>
    </xf>
    <xf numFmtId="179" fontId="4" fillId="0" borderId="10" xfId="49" applyNumberFormat="1" applyFont="1" applyFill="1" applyBorder="1" applyAlignment="1" applyProtection="1">
      <alignment horizontal="center" vertical="center" wrapText="1"/>
    </xf>
    <xf numFmtId="0" fontId="4" fillId="0" borderId="22" xfId="49" applyNumberFormat="1" applyFont="1" applyFill="1" applyBorder="1" applyAlignment="1">
      <alignment horizontal="center" vertical="center" wrapText="1"/>
    </xf>
    <xf numFmtId="0" fontId="4" fillId="0" borderId="6" xfId="49" applyNumberFormat="1" applyFont="1" applyFill="1" applyBorder="1" applyAlignment="1">
      <alignment horizontal="center" vertical="center" shrinkToFit="1"/>
    </xf>
    <xf numFmtId="0" fontId="4" fillId="0" borderId="6" xfId="49" applyNumberFormat="1" applyFont="1" applyFill="1" applyBorder="1" applyAlignment="1">
      <alignment horizontal="center" vertical="center" wrapText="1"/>
    </xf>
    <xf numFmtId="0" fontId="4" fillId="0" borderId="8" xfId="49" applyNumberFormat="1" applyFont="1" applyFill="1" applyBorder="1" applyAlignment="1">
      <alignment horizontal="center" vertical="center" wrapText="1"/>
    </xf>
    <xf numFmtId="179" fontId="4" fillId="0" borderId="23" xfId="49" applyNumberFormat="1" applyFont="1" applyFill="1" applyBorder="1" applyAlignment="1" applyProtection="1">
      <alignment horizontal="center" vertical="center" wrapText="1"/>
    </xf>
    <xf numFmtId="179" fontId="4" fillId="0" borderId="10" xfId="49" applyNumberFormat="1" applyFont="1" applyFill="1" applyBorder="1" applyAlignment="1">
      <alignment horizontal="center" vertical="center" wrapText="1"/>
    </xf>
    <xf numFmtId="0" fontId="4" fillId="0" borderId="24" xfId="0" applyFont="1" applyBorder="1" applyAlignment="1">
      <alignment horizontal="center" vertical="center"/>
    </xf>
    <xf numFmtId="0" fontId="4" fillId="0" borderId="24" xfId="49" applyFont="1" applyFill="1" applyBorder="1" applyAlignment="1" applyProtection="1">
      <alignment horizontal="center" vertical="center" wrapText="1"/>
    </xf>
    <xf numFmtId="0" fontId="4" fillId="0" borderId="0" xfId="49" applyNumberFormat="1" applyFont="1" applyFill="1" applyBorder="1" applyAlignment="1">
      <alignment horizontal="center" vertical="center" wrapText="1"/>
    </xf>
    <xf numFmtId="0" fontId="4" fillId="0" borderId="0" xfId="49" applyNumberFormat="1" applyFont="1" applyFill="1" applyBorder="1" applyAlignment="1">
      <alignment horizontal="center" vertical="center" shrinkToFit="1"/>
    </xf>
    <xf numFmtId="178" fontId="1" fillId="0" borderId="20" xfId="49" applyNumberFormat="1" applyFont="1" applyBorder="1" applyAlignment="1" applyProtection="1">
      <alignment horizontal="center" vertical="center" wrapText="1"/>
    </xf>
    <xf numFmtId="0" fontId="1" fillId="0" borderId="25" xfId="49" applyFont="1" applyBorder="1" applyAlignment="1" applyProtection="1">
      <alignment horizontal="center" vertical="center" wrapText="1"/>
    </xf>
    <xf numFmtId="178" fontId="4" fillId="0" borderId="26" xfId="0" applyNumberFormat="1" applyFont="1" applyBorder="1" applyAlignment="1">
      <alignment horizontal="center" vertical="center"/>
    </xf>
    <xf numFmtId="0" fontId="4" fillId="0" borderId="27" xfId="49" applyFont="1" applyBorder="1" applyAlignment="1" applyProtection="1">
      <alignment horizontal="center" vertical="center" wrapText="1"/>
    </xf>
    <xf numFmtId="178" fontId="4" fillId="0" borderId="0" xfId="0" applyNumberFormat="1" applyFont="1" applyBorder="1" applyAlignment="1">
      <alignment horizontal="center" vertical="center"/>
    </xf>
    <xf numFmtId="0" fontId="4" fillId="0" borderId="27" xfId="49" applyFont="1" applyFill="1" applyBorder="1" applyAlignment="1" applyProtection="1">
      <alignment horizontal="center" vertical="center" wrapText="1"/>
    </xf>
    <xf numFmtId="0" fontId="4" fillId="0" borderId="28" xfId="49" applyFont="1" applyFill="1" applyBorder="1" applyAlignment="1" applyProtection="1">
      <alignment horizontal="center" vertical="center" wrapText="1"/>
    </xf>
    <xf numFmtId="0" fontId="4" fillId="0" borderId="28" xfId="0" applyFont="1" applyBorder="1" applyAlignment="1" applyProtection="1">
      <alignment horizontal="center" vertical="center" wrapText="1"/>
    </xf>
    <xf numFmtId="0" fontId="4" fillId="0" borderId="0" xfId="0" applyFont="1" applyAlignment="1">
      <alignment horizontal="center" vertical="center"/>
    </xf>
    <xf numFmtId="0" fontId="4" fillId="0" borderId="6" xfId="0" applyNumberFormat="1" applyFont="1" applyBorder="1" applyAlignment="1">
      <alignment horizontal="center" vertical="center" shrinkToFit="1"/>
    </xf>
    <xf numFmtId="0" fontId="4" fillId="0" borderId="8" xfId="0" applyNumberFormat="1" applyFont="1" applyBorder="1" applyAlignment="1">
      <alignment horizontal="center" vertical="center" shrinkToFit="1"/>
    </xf>
    <xf numFmtId="0" fontId="4" fillId="0" borderId="6" xfId="0" applyFont="1" applyBorder="1" applyAlignment="1">
      <alignment horizontal="center" vertical="center" wrapText="1"/>
    </xf>
    <xf numFmtId="0" fontId="4" fillId="0" borderId="8" xfId="0" applyNumberFormat="1" applyFont="1" applyBorder="1" applyAlignment="1">
      <alignment horizontal="center" vertical="center" wrapText="1"/>
    </xf>
    <xf numFmtId="0" fontId="4" fillId="0" borderId="6" xfId="0" applyFont="1" applyBorder="1" applyAlignment="1">
      <alignment horizontal="center" vertical="center" shrinkToFit="1"/>
    </xf>
    <xf numFmtId="0" fontId="4" fillId="0" borderId="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3" xfId="0" applyNumberFormat="1" applyFont="1" applyBorder="1" applyAlignment="1">
      <alignment horizontal="center" vertical="center" wrapText="1"/>
    </xf>
    <xf numFmtId="0" fontId="4" fillId="0" borderId="30" xfId="0" applyNumberFormat="1" applyFont="1" applyBorder="1" applyAlignment="1">
      <alignment horizontal="center" vertical="center" wrapText="1"/>
    </xf>
    <xf numFmtId="0" fontId="4" fillId="0" borderId="23" xfId="0" applyFont="1" applyBorder="1" applyAlignment="1">
      <alignment horizontal="center" vertical="center" wrapText="1"/>
    </xf>
    <xf numFmtId="0" fontId="4" fillId="0" borderId="30" xfId="0" applyFont="1" applyBorder="1" applyAlignment="1">
      <alignment horizontal="center" vertical="center" wrapText="1"/>
    </xf>
    <xf numFmtId="179" fontId="4" fillId="0" borderId="11" xfId="49" applyNumberFormat="1" applyFont="1" applyFill="1" applyBorder="1" applyAlignment="1" applyProtection="1">
      <alignment horizontal="center" vertical="center" wrapText="1"/>
    </xf>
    <xf numFmtId="0" fontId="4" fillId="0" borderId="29" xfId="0" applyNumberFormat="1" applyFont="1" applyBorder="1" applyAlignment="1">
      <alignment horizontal="center" vertical="center" wrapText="1"/>
    </xf>
    <xf numFmtId="0" fontId="4" fillId="0" borderId="23" xfId="0" applyNumberFormat="1" applyFont="1" applyBorder="1" applyAlignment="1">
      <alignment horizontal="center" vertical="center" shrinkToFit="1"/>
    </xf>
    <xf numFmtId="0" fontId="4" fillId="0" borderId="30" xfId="0" applyNumberFormat="1" applyFont="1" applyBorder="1" applyAlignment="1">
      <alignment horizontal="center" vertical="center" shrinkToFit="1"/>
    </xf>
    <xf numFmtId="0" fontId="4" fillId="0" borderId="22" xfId="0" applyNumberFormat="1" applyFont="1" applyBorder="1" applyAlignment="1">
      <alignment horizontal="center" vertical="center" wrapText="1"/>
    </xf>
    <xf numFmtId="0" fontId="4" fillId="0" borderId="22" xfId="0" applyFont="1" applyBorder="1" applyAlignment="1">
      <alignment horizontal="center" vertical="center" wrapText="1"/>
    </xf>
    <xf numFmtId="0" fontId="4" fillId="0" borderId="22" xfId="0" applyNumberFormat="1" applyFont="1" applyBorder="1" applyAlignment="1">
      <alignment horizontal="center" vertical="center" shrinkToFit="1"/>
    </xf>
    <xf numFmtId="0" fontId="4" fillId="0" borderId="31" xfId="0" applyNumberFormat="1" applyFont="1" applyBorder="1" applyAlignment="1">
      <alignment horizontal="center" vertical="center" wrapText="1"/>
    </xf>
    <xf numFmtId="0" fontId="4" fillId="0" borderId="31" xfId="0" applyFont="1" applyBorder="1" applyAlignment="1">
      <alignment horizontal="center" vertical="center" wrapText="1"/>
    </xf>
    <xf numFmtId="0" fontId="4" fillId="0" borderId="23" xfId="0" applyFont="1" applyBorder="1" applyAlignment="1">
      <alignment horizontal="center" vertical="center" shrinkToFit="1"/>
    </xf>
    <xf numFmtId="0" fontId="4" fillId="0" borderId="7" xfId="49" applyFont="1" applyFill="1" applyBorder="1" applyAlignment="1" applyProtection="1">
      <alignment horizontal="center" vertical="center" shrinkToFit="1"/>
    </xf>
    <xf numFmtId="179" fontId="4" fillId="0" borderId="7" xfId="49" applyNumberFormat="1" applyFont="1" applyFill="1" applyBorder="1" applyAlignment="1" applyProtection="1">
      <alignment horizontal="center" vertical="center" wrapText="1"/>
    </xf>
    <xf numFmtId="0" fontId="4" fillId="0" borderId="32" xfId="49" applyFont="1" applyFill="1" applyBorder="1" applyAlignment="1" applyProtection="1">
      <alignment horizontal="center" vertical="center" wrapText="1"/>
    </xf>
    <xf numFmtId="0" fontId="4" fillId="0" borderId="29" xfId="49" applyFont="1" applyFill="1" applyBorder="1" applyAlignment="1" applyProtection="1">
      <alignment horizontal="center" vertical="center" wrapText="1"/>
    </xf>
    <xf numFmtId="0" fontId="4" fillId="0" borderId="33" xfId="49" applyFont="1" applyFill="1" applyBorder="1" applyAlignment="1" applyProtection="1">
      <alignment horizontal="center" vertical="center" wrapText="1"/>
    </xf>
    <xf numFmtId="0" fontId="4" fillId="0" borderId="31" xfId="49" applyFont="1" applyFill="1" applyBorder="1" applyAlignment="1" applyProtection="1">
      <alignment horizontal="center" vertical="center" wrapText="1"/>
    </xf>
    <xf numFmtId="0" fontId="4" fillId="0" borderId="23" xfId="49" applyFont="1" applyFill="1" applyBorder="1" applyAlignment="1" applyProtection="1">
      <alignment horizontal="center" vertical="center" shrinkToFit="1"/>
    </xf>
    <xf numFmtId="0" fontId="4" fillId="0" borderId="23" xfId="49" applyFont="1" applyFill="1" applyBorder="1" applyAlignment="1" applyProtection="1">
      <alignment horizontal="center" vertical="center" wrapText="1"/>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179" fontId="4" fillId="0" borderId="7" xfId="0" applyNumberFormat="1" applyFont="1" applyBorder="1" applyAlignment="1">
      <alignment horizontal="center" vertical="center" wrapText="1"/>
    </xf>
    <xf numFmtId="0" fontId="4" fillId="0" borderId="22" xfId="49" applyFont="1" applyFill="1" applyBorder="1" applyAlignment="1" applyProtection="1">
      <alignment horizontal="center" vertical="center" wrapText="1"/>
    </xf>
    <xf numFmtId="0" fontId="4" fillId="0" borderId="22" xfId="49" applyFont="1" applyFill="1" applyBorder="1" applyAlignment="1" applyProtection="1">
      <alignment horizontal="center" vertical="center" shrinkToFit="1"/>
    </xf>
    <xf numFmtId="0" fontId="4" fillId="0" borderId="34" xfId="0" applyNumberFormat="1" applyFont="1" applyBorder="1" applyAlignment="1">
      <alignment horizontal="center" vertical="center" wrapText="1"/>
    </xf>
    <xf numFmtId="0" fontId="4" fillId="0" borderId="29" xfId="0" applyNumberFormat="1" applyFont="1" applyBorder="1" applyAlignment="1">
      <alignment horizontal="center" vertical="center" shrinkToFit="1"/>
    </xf>
    <xf numFmtId="0" fontId="4" fillId="0" borderId="29" xfId="0" applyFont="1" applyBorder="1" applyAlignment="1">
      <alignment horizontal="center" vertical="center"/>
    </xf>
    <xf numFmtId="0" fontId="4" fillId="0" borderId="28" xfId="0" applyNumberFormat="1" applyFont="1" applyBorder="1" applyAlignment="1">
      <alignment horizontal="center" vertical="center" wrapText="1"/>
    </xf>
    <xf numFmtId="0" fontId="4" fillId="0" borderId="28" xfId="0" applyFont="1" applyBorder="1" applyAlignment="1">
      <alignment horizontal="center" vertical="center"/>
    </xf>
    <xf numFmtId="0" fontId="4" fillId="0" borderId="11" xfId="49" applyFont="1" applyFill="1" applyBorder="1" applyAlignment="1" applyProtection="1">
      <alignment horizontal="center" vertical="center" wrapText="1"/>
    </xf>
    <xf numFmtId="179" fontId="4" fillId="0" borderId="28" xfId="49" applyNumberFormat="1" applyFont="1" applyFill="1" applyBorder="1" applyAlignment="1" applyProtection="1">
      <alignment horizontal="center" vertical="center" wrapText="1"/>
    </xf>
    <xf numFmtId="176" fontId="4" fillId="0" borderId="28" xfId="11" applyNumberFormat="1" applyFont="1" applyBorder="1" applyAlignment="1" applyProtection="1">
      <alignment horizontal="center" vertical="center" wrapText="1"/>
    </xf>
    <xf numFmtId="179" fontId="4" fillId="0" borderId="28" xfId="0" applyNumberFormat="1" applyFont="1" applyBorder="1" applyAlignment="1">
      <alignment horizontal="center" vertical="center" wrapText="1"/>
    </xf>
    <xf numFmtId="0" fontId="4" fillId="2" borderId="8" xfId="49" applyFont="1" applyFill="1" applyBorder="1" applyAlignment="1" applyProtection="1">
      <alignment horizontal="center" vertical="center" wrapText="1"/>
    </xf>
    <xf numFmtId="179" fontId="4" fillId="2" borderId="7" xfId="49" applyNumberFormat="1" applyFont="1" applyFill="1" applyBorder="1" applyAlignment="1" applyProtection="1">
      <alignment horizontal="center" vertical="center" wrapText="1"/>
    </xf>
    <xf numFmtId="179" fontId="4" fillId="2" borderId="6" xfId="49" applyNumberFormat="1" applyFont="1" applyFill="1" applyBorder="1" applyAlignment="1" applyProtection="1">
      <alignment horizontal="center" vertical="center" wrapText="1"/>
    </xf>
    <xf numFmtId="179" fontId="4" fillId="0" borderId="7" xfId="49" applyNumberFormat="1" applyFont="1" applyFill="1" applyBorder="1" applyAlignment="1">
      <alignment horizontal="center" vertical="center" wrapText="1"/>
    </xf>
    <xf numFmtId="179" fontId="4" fillId="0" borderId="6" xfId="49" applyNumberFormat="1" applyFont="1" applyFill="1" applyBorder="1" applyAlignment="1">
      <alignment horizontal="center" vertical="center" wrapText="1"/>
    </xf>
    <xf numFmtId="179" fontId="4" fillId="0" borderId="8" xfId="49" applyNumberFormat="1" applyFont="1" applyFill="1" applyBorder="1" applyAlignment="1">
      <alignment horizontal="center" vertical="center" wrapText="1"/>
    </xf>
    <xf numFmtId="176" fontId="4" fillId="0" borderId="30" xfId="11" applyNumberFormat="1" applyFont="1" applyBorder="1" applyAlignment="1">
      <alignment horizontal="center" vertical="center" wrapText="1"/>
    </xf>
    <xf numFmtId="176" fontId="4" fillId="0" borderId="35" xfId="11" applyNumberFormat="1" applyFont="1" applyBorder="1" applyAlignment="1">
      <alignment horizontal="center" vertical="center" wrapText="1"/>
    </xf>
    <xf numFmtId="176" fontId="4" fillId="0" borderId="36" xfId="11" applyNumberFormat="1" applyFont="1" applyBorder="1" applyAlignment="1">
      <alignment horizontal="center" vertical="center" wrapText="1"/>
    </xf>
    <xf numFmtId="176" fontId="4" fillId="0" borderId="37" xfId="11" applyNumberFormat="1" applyFont="1" applyBorder="1" applyAlignment="1">
      <alignment horizontal="center" vertical="center" wrapText="1"/>
    </xf>
    <xf numFmtId="0" fontId="4" fillId="0" borderId="38" xfId="49" applyFont="1" applyFill="1" applyBorder="1" applyAlignment="1">
      <alignment horizontal="center" vertical="center" wrapText="1"/>
    </xf>
    <xf numFmtId="0" fontId="4" fillId="0" borderId="38" xfId="49" applyFont="1" applyFill="1" applyBorder="1" applyAlignment="1">
      <alignment horizontal="center" vertical="center" shrinkToFit="1"/>
    </xf>
    <xf numFmtId="0" fontId="4" fillId="0" borderId="39" xfId="49" applyFont="1" applyFill="1" applyBorder="1" applyAlignment="1">
      <alignment horizontal="center" vertical="center" wrapText="1"/>
    </xf>
    <xf numFmtId="179" fontId="4" fillId="0" borderId="40" xfId="49" applyNumberFormat="1" applyFont="1" applyFill="1" applyBorder="1" applyAlignment="1">
      <alignment horizontal="center" vertical="center" wrapText="1"/>
    </xf>
    <xf numFmtId="179" fontId="4" fillId="0" borderId="38" xfId="49"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49" applyFont="1" applyFill="1" applyBorder="1" applyAlignment="1" applyProtection="1">
      <alignment horizontal="center" vertical="center" wrapText="1"/>
    </xf>
    <xf numFmtId="179" fontId="11" fillId="0" borderId="0" xfId="0" applyNumberFormat="1" applyFont="1" applyFill="1" applyBorder="1" applyAlignment="1">
      <alignment horizontal="center" vertical="center" wrapText="1"/>
    </xf>
    <xf numFmtId="179" fontId="11" fillId="0" borderId="0" xfId="49" applyNumberFormat="1" applyFont="1" applyFill="1" applyBorder="1" applyAlignment="1" applyProtection="1">
      <alignment horizontal="center" vertical="center" wrapText="1"/>
    </xf>
    <xf numFmtId="176" fontId="4" fillId="2" borderId="8" xfId="11" applyNumberFormat="1" applyFont="1" applyFill="1" applyBorder="1" applyAlignment="1">
      <alignment horizontal="center" vertical="center" wrapText="1"/>
    </xf>
    <xf numFmtId="179" fontId="4" fillId="0" borderId="39" xfId="49" applyNumberFormat="1" applyFont="1" applyFill="1" applyBorder="1" applyAlignment="1">
      <alignment horizontal="center" vertical="center" wrapText="1"/>
    </xf>
    <xf numFmtId="177" fontId="4" fillId="0" borderId="40" xfId="49" applyNumberFormat="1" applyFont="1" applyFill="1" applyBorder="1" applyAlignment="1">
      <alignment horizontal="center" vertical="center" wrapText="1"/>
    </xf>
    <xf numFmtId="177" fontId="4" fillId="0" borderId="38" xfId="49" applyNumberFormat="1" applyFont="1" applyFill="1" applyBorder="1" applyAlignment="1">
      <alignment horizontal="center" vertical="center" wrapText="1"/>
    </xf>
    <xf numFmtId="176" fontId="4" fillId="0" borderId="39" xfId="11" applyNumberFormat="1" applyFont="1" applyBorder="1" applyAlignment="1">
      <alignment horizontal="center" vertical="center" wrapText="1"/>
    </xf>
    <xf numFmtId="177" fontId="11" fillId="0" borderId="0" xfId="49" applyNumberFormat="1" applyFont="1" applyFill="1" applyBorder="1" applyAlignment="1" applyProtection="1">
      <alignment horizontal="center" vertical="center" wrapText="1"/>
    </xf>
    <xf numFmtId="176" fontId="11" fillId="0" borderId="0" xfId="11" applyNumberFormat="1" applyFont="1" applyBorder="1" applyAlignment="1" applyProtection="1">
      <alignment horizontal="center" vertical="center" wrapText="1"/>
    </xf>
    <xf numFmtId="177" fontId="11" fillId="0" borderId="0" xfId="0" applyNumberFormat="1" applyFont="1" applyFill="1" applyBorder="1" applyAlignment="1">
      <alignment horizontal="center" vertical="center" wrapText="1"/>
    </xf>
    <xf numFmtId="49" fontId="11" fillId="0" borderId="0" xfId="49" applyNumberFormat="1" applyFont="1" applyFill="1" applyBorder="1" applyAlignment="1" applyProtection="1">
      <alignment horizontal="center" vertical="center" wrapText="1"/>
    </xf>
    <xf numFmtId="0" fontId="11" fillId="0" borderId="0" xfId="49" applyFont="1" applyFill="1" applyBorder="1" applyAlignment="1" applyProtection="1">
      <alignment horizontal="center" vertical="center" shrinkToFit="1"/>
    </xf>
    <xf numFmtId="178"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shrinkToFit="1"/>
    </xf>
    <xf numFmtId="177" fontId="11" fillId="0" borderId="0" xfId="11" applyNumberFormat="1" applyFont="1" applyBorder="1" applyAlignment="1" applyProtection="1">
      <alignment horizontal="center" vertical="center" wrapText="1"/>
    </xf>
    <xf numFmtId="0" fontId="11" fillId="0" borderId="0" xfId="49" applyFont="1" applyFill="1" applyBorder="1" applyAlignment="1" applyProtection="1">
      <alignment horizontal="center" vertical="center" wrapText="1" shrinkToFit="1"/>
    </xf>
    <xf numFmtId="0" fontId="11" fillId="0" borderId="0" xfId="0" applyFont="1" applyFill="1" applyBorder="1" applyAlignment="1">
      <alignment horizontal="center" vertical="center"/>
    </xf>
    <xf numFmtId="179" fontId="11" fillId="0" borderId="0"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54">
    <dxf>
      <font>
        <name val="微软雅黑"/>
        <scheme val="none"/>
        <b val="0"/>
        <i val="0"/>
        <strike val="0"/>
        <u val="none"/>
        <sz val="11"/>
        <color auto="1"/>
      </font>
      <alignment horizontal="center" vertical="center" wrapText="1"/>
      <border>
        <left/>
        <right style="medium">
          <color auto="1"/>
        </right>
        <top style="thin">
          <color auto="1"/>
        </top>
        <bottom style="thin">
          <color auto="1"/>
        </bottom>
      </border>
    </dxf>
    <dxf>
      <font>
        <name val="微软雅黑"/>
        <scheme val="none"/>
        <b val="0"/>
        <i val="0"/>
        <strike val="0"/>
        <u val="none"/>
        <sz val="11"/>
        <color auto="1"/>
      </font>
      <alignment horizontal="center" vertical="center" wrapText="1"/>
      <border>
        <left style="thin">
          <color auto="1"/>
        </left>
        <right style="thin">
          <color auto="1"/>
        </right>
        <top style="thin">
          <color auto="1"/>
        </top>
        <bottom style="thin">
          <color auto="1"/>
        </bottom>
      </border>
    </dxf>
    <dxf>
      <font>
        <name val="微软雅黑"/>
        <scheme val="none"/>
        <b val="0"/>
        <i val="0"/>
        <strike val="0"/>
        <u val="none"/>
        <sz val="11"/>
        <color auto="1"/>
      </font>
      <alignment horizontal="center" vertical="center" shrinkToFit="1"/>
      <border>
        <left style="thin">
          <color auto="1"/>
        </left>
        <right style="thin">
          <color auto="1"/>
        </right>
        <top style="thin">
          <color auto="1"/>
        </top>
        <bottom style="thin">
          <color auto="1"/>
        </bottom>
      </border>
    </dxf>
    <dxf>
      <font>
        <name val="微软雅黑"/>
        <scheme val="none"/>
        <b val="0"/>
        <i val="0"/>
        <strike val="0"/>
        <u val="none"/>
        <sz val="11"/>
        <color auto="1"/>
      </font>
      <alignment horizontal="center" vertical="center" wrapText="1"/>
      <border>
        <left style="thin">
          <color auto="1"/>
        </left>
        <right style="thin">
          <color auto="1"/>
        </right>
        <top style="thin">
          <color auto="1"/>
        </top>
        <bottom style="thin">
          <color auto="1"/>
        </bottom>
      </border>
    </dxf>
    <dxf>
      <font>
        <name val="微软雅黑"/>
        <scheme val="none"/>
        <b val="0"/>
        <i val="0"/>
        <strike val="0"/>
        <u val="none"/>
        <sz val="11"/>
        <color auto="1"/>
      </font>
      <alignment horizontal="center" vertical="center" wrapText="1"/>
      <border>
        <left style="thin">
          <color auto="1"/>
        </left>
        <right style="medium">
          <color auto="1"/>
        </right>
        <top style="thin">
          <color auto="1"/>
        </top>
        <bottom style="thin">
          <color auto="1"/>
        </bottom>
      </border>
    </dxf>
    <dxf>
      <font>
        <name val="微软雅黑"/>
        <scheme val="none"/>
        <b val="0"/>
        <i val="0"/>
        <strike val="0"/>
        <u val="none"/>
        <sz val="11"/>
        <color auto="1"/>
      </font>
      <numFmt numFmtId="179" formatCode="0.00_ "/>
      <alignment horizontal="center" vertical="center" wrapText="1"/>
      <border>
        <left style="thin">
          <color auto="1"/>
        </left>
        <right style="thin">
          <color auto="1"/>
        </right>
        <top style="thin">
          <color auto="1"/>
        </top>
        <bottom style="thin">
          <color auto="1"/>
        </bottom>
      </border>
    </dxf>
    <dxf>
      <font>
        <name val="微软雅黑"/>
        <scheme val="none"/>
        <b val="0"/>
        <i val="0"/>
        <strike val="0"/>
        <u val="none"/>
        <sz val="11"/>
        <color auto="1"/>
      </font>
      <numFmt numFmtId="179" formatCode="0.00_ "/>
      <alignment horizontal="center" vertical="center" wrapText="1"/>
      <border>
        <left style="thin">
          <color auto="1"/>
        </left>
        <right style="thin">
          <color auto="1"/>
        </right>
        <top style="thin">
          <color auto="1"/>
        </top>
        <bottom style="thin">
          <color auto="1"/>
        </bottom>
      </border>
    </dxf>
    <dxf>
      <font>
        <name val="微软雅黑"/>
        <scheme val="none"/>
        <b val="0"/>
        <i val="0"/>
        <strike val="0"/>
        <u val="none"/>
        <sz val="11"/>
        <color auto="1"/>
      </font>
      <numFmt numFmtId="179" formatCode="0.00_ "/>
      <alignment horizontal="center" vertical="center" wrapText="1"/>
      <border>
        <left style="thin">
          <color auto="1"/>
        </left>
        <right style="thin">
          <color auto="1"/>
        </right>
        <top style="thin">
          <color auto="1"/>
        </top>
        <bottom style="thin">
          <color auto="1"/>
        </bottom>
      </border>
    </dxf>
    <dxf>
      <font>
        <name val="微软雅黑"/>
        <scheme val="none"/>
        <b val="0"/>
        <i val="0"/>
        <strike val="0"/>
        <u val="none"/>
        <sz val="11"/>
        <color auto="1"/>
      </font>
      <numFmt numFmtId="179" formatCode="0.00_ "/>
      <alignment horizontal="center" vertical="center" wrapText="1"/>
      <border>
        <left style="thin">
          <color auto="1"/>
        </left>
        <right style="medium">
          <color auto="1"/>
        </right>
        <top style="thin">
          <color auto="1"/>
        </top>
        <bottom style="thin">
          <color auto="1"/>
        </bottom>
      </border>
    </dxf>
    <dxf>
      <font>
        <name val="微软雅黑"/>
        <scheme val="none"/>
        <b val="0"/>
        <i val="0"/>
        <strike val="0"/>
        <u val="none"/>
        <sz val="11"/>
        <color auto="1"/>
      </font>
      <numFmt numFmtId="177" formatCode="0_);[Red]\(0\)"/>
      <alignment horizontal="center" vertical="center" wrapText="1"/>
      <border>
        <left style="thin">
          <color auto="1"/>
        </left>
        <right style="thin">
          <color auto="1"/>
        </right>
        <top style="thin">
          <color auto="1"/>
        </top>
        <bottom style="thin">
          <color auto="1"/>
        </bottom>
      </border>
    </dxf>
    <dxf>
      <font>
        <name val="微软雅黑"/>
        <scheme val="none"/>
        <b val="0"/>
        <i val="0"/>
        <strike val="0"/>
        <u val="none"/>
        <sz val="11"/>
        <color auto="1"/>
      </font>
      <numFmt numFmtId="177" formatCode="0_);[Red]\(0\)"/>
      <alignment horizontal="center" vertical="center" wrapText="1"/>
      <border>
        <left style="thin">
          <color auto="1"/>
        </left>
        <right style="thin">
          <color auto="1"/>
        </right>
        <top style="thin">
          <color auto="1"/>
        </top>
        <bottom style="thin">
          <color auto="1"/>
        </bottom>
      </border>
    </dxf>
    <dxf>
      <font>
        <name val="微软雅黑"/>
        <scheme val="none"/>
        <b val="0"/>
        <i val="0"/>
        <strike val="0"/>
        <u val="none"/>
        <sz val="11"/>
        <color auto="1"/>
      </font>
      <numFmt numFmtId="177" formatCode="0_);[Red]\(0\)"/>
      <alignment horizontal="center" vertical="center" wrapText="1"/>
      <border>
        <left style="thin">
          <color auto="1"/>
        </left>
        <right style="medium">
          <color auto="1"/>
        </right>
        <top style="thin">
          <color auto="1"/>
        </top>
        <bottom style="thin">
          <color auto="1"/>
        </bottom>
      </border>
    </dxf>
    <dxf>
      <font>
        <name val="微软雅黑"/>
        <scheme val="none"/>
        <b val="0"/>
        <i val="0"/>
        <strike val="0"/>
        <u val="none"/>
        <sz val="11"/>
        <color auto="1"/>
      </font>
      <numFmt numFmtId="177" formatCode="0_);[Red]\(0\)"/>
      <alignment horizontal="center" vertical="center" wrapText="1"/>
      <border>
        <left style="thin">
          <color auto="1"/>
        </left>
        <right style="thin">
          <color auto="1"/>
        </right>
        <top style="thin">
          <color auto="1"/>
        </top>
        <bottom style="thin">
          <color auto="1"/>
        </bottom>
      </border>
    </dxf>
    <dxf>
      <font>
        <name val="微软雅黑"/>
        <scheme val="none"/>
        <b val="0"/>
        <i val="0"/>
        <strike val="0"/>
        <u val="none"/>
        <sz val="11"/>
        <color auto="1"/>
      </font>
      <numFmt numFmtId="177" formatCode="0_);[Red]\(0\)"/>
      <alignment horizontal="center" vertical="center" wrapText="1"/>
      <border>
        <left style="thin">
          <color auto="1"/>
        </left>
        <right style="thin">
          <color auto="1"/>
        </right>
        <top style="thin">
          <color auto="1"/>
        </top>
        <bottom style="thin">
          <color auto="1"/>
        </bottom>
      </border>
    </dxf>
    <dxf>
      <font>
        <name val="微软雅黑"/>
        <scheme val="none"/>
        <b val="0"/>
        <i val="0"/>
        <strike val="0"/>
        <u val="none"/>
        <sz val="11"/>
        <color auto="1"/>
      </font>
      <numFmt numFmtId="177" formatCode="0_);[Red]\(0\)"/>
      <alignment horizontal="center" vertical="center" wrapText="1"/>
      <border>
        <left style="thin">
          <color auto="1"/>
        </left>
        <right style="medium">
          <color auto="1"/>
        </right>
        <top style="thin">
          <color auto="1"/>
        </top>
        <bottom style="thin">
          <color auto="1"/>
        </bottom>
      </border>
    </dxf>
    <dxf>
      <font>
        <name val="微软雅黑"/>
        <scheme val="none"/>
        <b val="0"/>
        <i val="0"/>
        <strike val="0"/>
        <u val="none"/>
        <sz val="11"/>
        <color auto="1"/>
      </font>
      <alignment horizontal="center" vertical="center" wrapText="1"/>
      <border>
        <left style="thin">
          <color auto="1"/>
        </left>
        <right/>
        <top style="thin">
          <color auto="1"/>
        </top>
        <bottom style="thin">
          <color auto="1"/>
        </bottom>
      </border>
    </dxf>
    <dxf>
      <font>
        <color rgb="FF9C0006"/>
      </font>
      <fill>
        <patternFill patternType="solid">
          <bgColor rgb="FFFFC7CE"/>
        </patternFill>
      </fill>
    </dxf>
    <dxf>
      <font>
        <sz val="12"/>
        <color rgb="FF9C0006"/>
      </font>
      <fill>
        <patternFill patternType="solid">
          <bgColor rgb="FFFFC7CE"/>
        </patternFill>
      </fill>
    </dxf>
    <dxf>
      <font>
        <name val="微软雅黑"/>
        <scheme val="none"/>
        <b val="0"/>
        <i val="0"/>
        <strike val="0"/>
        <u val="none"/>
        <sz val="11"/>
        <color auto="1"/>
      </font>
      <alignment horizontal="center" vertical="center"/>
      <border>
        <left/>
        <right style="thin">
          <color auto="1"/>
        </right>
        <top style="thin">
          <color auto="1"/>
        </top>
        <bottom style="thin">
          <color auto="1"/>
        </bottom>
      </border>
    </dxf>
    <dxf>
      <font>
        <name val="微软雅黑"/>
        <scheme val="none"/>
        <b val="0"/>
        <i val="0"/>
        <strike val="0"/>
        <u val="none"/>
        <sz val="11"/>
        <color auto="1"/>
      </font>
      <fill>
        <patternFill patternType="none"/>
      </fill>
      <alignment horizontal="center" vertical="center"/>
      <border>
        <left style="thin">
          <color auto="1"/>
        </left>
        <right style="thin">
          <color auto="1"/>
        </right>
        <top style="thin">
          <color auto="1"/>
        </top>
        <bottom style="thin">
          <color auto="1"/>
        </bottom>
      </border>
    </dxf>
    <dxf>
      <font>
        <name val="微软雅黑"/>
        <scheme val="none"/>
        <b val="0"/>
        <i val="0"/>
        <strike val="0"/>
        <u val="none"/>
        <sz val="11"/>
        <color auto="1"/>
      </font>
      <alignment horizontal="center" vertical="center" shrinkToFit="1"/>
      <border>
        <left style="thin">
          <color auto="1"/>
        </left>
        <right style="thin">
          <color auto="1"/>
        </right>
        <top style="thin">
          <color auto="1"/>
        </top>
        <bottom style="thin">
          <color auto="1"/>
        </bottom>
      </border>
    </dxf>
    <dxf>
      <font>
        <name val="微软雅黑"/>
        <scheme val="none"/>
        <b val="0"/>
        <i val="0"/>
        <strike val="0"/>
        <u val="none"/>
        <sz val="11"/>
        <color auto="1"/>
      </font>
      <alignment horizontal="center" vertical="center"/>
      <border>
        <left style="thin">
          <color auto="1"/>
        </left>
        <right style="thin">
          <color auto="1"/>
        </right>
        <top style="thin">
          <color auto="1"/>
        </top>
        <bottom style="thin">
          <color auto="1"/>
        </bottom>
      </border>
    </dxf>
    <dxf>
      <font>
        <name val="微软雅黑"/>
        <scheme val="none"/>
        <b val="0"/>
        <i val="0"/>
        <strike val="0"/>
        <u val="none"/>
        <sz val="11"/>
        <color auto="1"/>
      </font>
      <alignment horizontal="center" vertical="center"/>
      <border>
        <left style="thin">
          <color auto="1"/>
        </left>
        <right style="thin">
          <color auto="1"/>
        </right>
        <top style="thin">
          <color auto="1"/>
        </top>
        <bottom style="thin">
          <color auto="1"/>
        </bottom>
      </border>
    </dxf>
    <dxf>
      <font>
        <name val="微软雅黑"/>
        <scheme val="none"/>
        <b val="0"/>
        <i val="0"/>
        <strike val="0"/>
        <u val="none"/>
        <sz val="11"/>
        <color auto="1"/>
      </font>
      <fill>
        <patternFill patternType="none"/>
      </fill>
      <alignment horizontal="center" vertical="center" shrinkToFit="1"/>
      <border>
        <left style="thin">
          <color auto="1"/>
        </left>
        <right style="thin">
          <color auto="1"/>
        </right>
        <top style="thin">
          <color auto="1"/>
        </top>
        <bottom style="thin">
          <color auto="1"/>
        </bottom>
      </border>
    </dxf>
    <dxf>
      <font>
        <name val="微软雅黑"/>
        <scheme val="none"/>
        <b val="0"/>
        <i val="0"/>
        <strike val="0"/>
        <u val="none"/>
        <sz val="11"/>
        <color indexed="8"/>
      </font>
      <alignment horizontal="center" vertical="center"/>
      <border>
        <left style="medium">
          <color auto="1"/>
        </left>
        <right style="thin">
          <color auto="1"/>
        </right>
        <top style="thin">
          <color auto="1"/>
        </top>
        <bottom style="thin">
          <color auto="1"/>
        </bottom>
      </border>
    </dxf>
    <dxf>
      <font>
        <name val="微软雅黑"/>
        <scheme val="none"/>
        <b val="0"/>
        <i val="0"/>
        <strike val="0"/>
        <u val="none"/>
        <sz val="11"/>
        <color indexed="8"/>
      </font>
      <alignment horizontal="center" vertical="center"/>
      <border>
        <left style="thin">
          <color auto="1"/>
        </left>
        <right style="thin">
          <color auto="1"/>
        </right>
        <top style="thin">
          <color auto="1"/>
        </top>
        <bottom style="thin">
          <color auto="1"/>
        </bottom>
      </border>
    </dxf>
    <dxf>
      <font>
        <name val="微软雅黑"/>
        <scheme val="none"/>
        <b val="0"/>
        <i val="0"/>
        <strike val="0"/>
        <u val="none"/>
        <sz val="11"/>
        <color auto="1"/>
      </font>
      <numFmt numFmtId="176" formatCode="0.0%"/>
      <fill>
        <patternFill patternType="none"/>
      </fill>
      <alignment horizontal="center" vertical="center"/>
      <border>
        <left style="thin">
          <color auto="1"/>
        </left>
        <right style="medium">
          <color auto="1"/>
        </right>
        <top style="thin">
          <color auto="1"/>
        </top>
        <bottom style="thin">
          <color auto="1"/>
        </bottom>
      </border>
    </dxf>
    <dxf>
      <font>
        <name val="微软雅黑"/>
        <scheme val="none"/>
        <b val="0"/>
        <i val="0"/>
        <strike val="0"/>
        <u val="none"/>
        <sz val="11"/>
        <color indexed="8"/>
      </font>
      <alignment horizontal="center" vertical="center"/>
      <border>
        <left style="thin">
          <color auto="1"/>
        </left>
        <right style="thin">
          <color auto="1"/>
        </right>
        <top style="thin">
          <color auto="1"/>
        </top>
        <bottom style="thin">
          <color auto="1"/>
        </bottom>
      </border>
    </dxf>
    <dxf>
      <font>
        <name val="微软雅黑"/>
        <scheme val="none"/>
        <b val="0"/>
        <i val="0"/>
        <strike val="0"/>
        <u val="none"/>
        <sz val="11"/>
        <color indexed="8"/>
      </font>
      <alignment horizontal="center" vertical="center"/>
      <border>
        <left style="thin">
          <color auto="1"/>
        </left>
        <right style="thin">
          <color auto="1"/>
        </right>
        <top style="thin">
          <color auto="1"/>
        </top>
        <bottom style="thin">
          <color auto="1"/>
        </bottom>
      </border>
    </dxf>
    <dxf>
      <font>
        <name val="微软雅黑"/>
        <scheme val="none"/>
        <b val="0"/>
        <i val="0"/>
        <strike val="0"/>
        <u val="none"/>
        <sz val="11"/>
        <color auto="1"/>
      </font>
      <numFmt numFmtId="176" formatCode="0.0%"/>
      <fill>
        <patternFill patternType="none"/>
      </fill>
      <alignment horizontal="center" vertical="center"/>
      <border>
        <left style="thin">
          <color auto="1"/>
        </left>
        <right style="thin">
          <color auto="1"/>
        </right>
        <top style="thin">
          <color auto="1"/>
        </top>
        <bottom style="thin">
          <color auto="1"/>
        </bottom>
      </border>
    </dxf>
    <dxf>
      <font>
        <name val="微软雅黑"/>
        <scheme val="none"/>
        <b val="0"/>
        <i val="0"/>
        <strike val="0"/>
        <u val="none"/>
        <sz val="11"/>
        <color indexed="8"/>
      </font>
      <alignment horizontal="center" vertical="center"/>
      <border>
        <left style="medium">
          <color auto="1"/>
        </left>
        <right style="medium">
          <color auto="1"/>
        </right>
        <top style="thin">
          <color auto="1"/>
        </top>
        <bottom style="thin">
          <color auto="1"/>
        </bottom>
      </border>
    </dxf>
    <dxf>
      <font>
        <name val="微软雅黑"/>
        <scheme val="none"/>
        <b val="0"/>
        <i val="0"/>
        <strike val="0"/>
        <u val="none"/>
        <sz val="11"/>
        <color auto="1"/>
      </font>
      <alignment horizontal="center" vertical="center"/>
      <border>
        <left/>
        <right style="medium">
          <color auto="1"/>
        </right>
        <top/>
        <bottom/>
      </border>
    </dxf>
    <dxf>
      <font>
        <name val="微软雅黑"/>
        <scheme val="none"/>
        <b val="0"/>
        <i val="0"/>
        <strike val="0"/>
        <u val="none"/>
        <sz val="11"/>
        <color auto="1"/>
      </font>
      <fill>
        <patternFill patternType="none"/>
      </fill>
      <alignment horizontal="center" vertical="center"/>
    </dxf>
    <dxf>
      <font>
        <name val="微软雅黑"/>
        <scheme val="none"/>
        <b val="0"/>
        <i val="0"/>
        <strike val="0"/>
        <u val="none"/>
        <sz val="11"/>
        <color auto="1"/>
      </font>
      <alignment horizontal="center" vertical="center" shrinkToFit="1"/>
    </dxf>
    <dxf>
      <font>
        <name val="微软雅黑"/>
        <scheme val="none"/>
        <b val="0"/>
        <i val="0"/>
        <strike val="0"/>
        <u val="none"/>
        <sz val="11"/>
        <color auto="1"/>
      </font>
      <alignment horizontal="center" vertical="center"/>
    </dxf>
    <dxf>
      <font>
        <name val="微软雅黑"/>
        <scheme val="none"/>
        <b val="0"/>
        <i val="0"/>
        <strike val="0"/>
        <u val="none"/>
        <sz val="11"/>
        <color auto="1"/>
      </font>
      <alignment horizontal="center" vertical="center"/>
    </dxf>
    <dxf>
      <font>
        <name val="微软雅黑"/>
        <scheme val="none"/>
        <b val="0"/>
        <i val="0"/>
        <strike val="0"/>
        <u val="none"/>
        <sz val="11"/>
        <color auto="1"/>
      </font>
      <fill>
        <patternFill patternType="none"/>
      </fill>
      <alignment horizontal="center" vertical="center" shrinkToFit="1"/>
      <border>
        <left/>
        <right style="medium">
          <color auto="1"/>
        </right>
        <top/>
        <bottom/>
      </border>
    </dxf>
    <dxf>
      <font>
        <name val="微软雅黑"/>
        <scheme val="none"/>
        <b val="0"/>
        <i val="0"/>
        <strike val="0"/>
        <u val="none"/>
        <sz val="11"/>
        <color auto="1"/>
      </font>
      <alignment horizontal="center" vertical="center"/>
    </dxf>
    <dxf>
      <font>
        <name val="微软雅黑"/>
        <scheme val="none"/>
        <b val="0"/>
        <i val="0"/>
        <strike val="0"/>
        <u val="none"/>
        <sz val="11"/>
        <color auto="1"/>
      </font>
      <alignment horizontal="center" vertical="center"/>
    </dxf>
    <dxf>
      <font>
        <name val="微软雅黑"/>
        <scheme val="none"/>
        <b val="0"/>
        <i val="0"/>
        <strike val="0"/>
        <u val="none"/>
        <sz val="11"/>
        <color auto="1"/>
      </font>
      <numFmt numFmtId="176" formatCode="0.0%"/>
      <fill>
        <patternFill patternType="none"/>
      </fill>
      <alignment horizontal="center" vertical="center"/>
      <border>
        <left/>
        <right style="medium">
          <color auto="1"/>
        </right>
        <top/>
        <bottom/>
      </border>
    </dxf>
    <dxf>
      <font>
        <name val="微软雅黑"/>
        <scheme val="none"/>
        <b val="0"/>
        <i val="0"/>
        <strike val="0"/>
        <u val="none"/>
        <sz val="11"/>
        <color auto="1"/>
      </font>
      <alignment horizontal="center" vertical="center"/>
    </dxf>
    <dxf>
      <font>
        <name val="微软雅黑"/>
        <scheme val="none"/>
        <b val="0"/>
        <i val="0"/>
        <strike val="0"/>
        <u val="none"/>
        <sz val="11"/>
        <color auto="1"/>
      </font>
      <alignment horizontal="center" vertical="center"/>
    </dxf>
    <dxf>
      <font>
        <name val="微软雅黑"/>
        <scheme val="none"/>
        <b val="0"/>
        <i val="0"/>
        <strike val="0"/>
        <u val="none"/>
        <sz val="11"/>
        <color auto="1"/>
      </font>
      <numFmt numFmtId="176" formatCode="0.0%"/>
      <fill>
        <patternFill patternType="none"/>
      </fill>
      <alignment horizontal="center" vertical="center"/>
      <border>
        <left/>
        <right style="medium">
          <color auto="1"/>
        </right>
        <top/>
        <bottom/>
      </border>
    </dxf>
    <dxf>
      <font>
        <name val="微软雅黑"/>
        <scheme val="none"/>
        <b val="0"/>
        <i val="0"/>
        <strike val="0"/>
        <u val="none"/>
        <sz val="11"/>
        <color indexed="8"/>
      </font>
      <alignment horizontal="center" vertical="center"/>
      <border>
        <left style="medium">
          <color auto="1"/>
        </left>
        <right style="medium">
          <color auto="1"/>
        </right>
        <top/>
        <bottom/>
      </border>
    </dxf>
    <dxf>
      <font>
        <name val="微软雅黑"/>
        <scheme val="none"/>
        <b val="0"/>
        <i val="0"/>
        <strike val="0"/>
        <u val="none"/>
        <sz val="11"/>
        <color auto="1"/>
      </font>
      <alignment horizontal="center" vertical="center"/>
    </dxf>
    <dxf>
      <font>
        <name val="微软雅黑"/>
        <scheme val="none"/>
        <b val="0"/>
        <i val="0"/>
        <strike val="0"/>
        <u val="none"/>
        <sz val="11"/>
        <color auto="1"/>
      </font>
      <fill>
        <patternFill patternType="none"/>
      </fill>
      <alignment horizontal="center" vertical="center"/>
    </dxf>
    <dxf>
      <font>
        <name val="微软雅黑"/>
        <scheme val="none"/>
        <b val="0"/>
        <i val="0"/>
        <strike val="0"/>
        <u val="none"/>
        <sz val="11"/>
        <color auto="1"/>
      </font>
      <fill>
        <patternFill patternType="none"/>
      </fill>
      <alignment horizontal="center" vertical="center"/>
    </dxf>
    <dxf>
      <font>
        <name val="微软雅黑"/>
        <scheme val="none"/>
        <b val="0"/>
        <i val="0"/>
        <strike val="0"/>
        <u val="none"/>
        <sz val="11"/>
        <color auto="1"/>
      </font>
      <alignment horizontal="center" vertical="center" shrinkToFit="1"/>
    </dxf>
    <dxf>
      <font>
        <name val="微软雅黑"/>
        <scheme val="none"/>
        <b val="0"/>
        <i val="0"/>
        <strike val="0"/>
        <u val="none"/>
        <sz val="11"/>
        <color auto="1"/>
      </font>
      <alignment horizontal="center" vertical="center"/>
    </dxf>
    <dxf>
      <font>
        <b val="1"/>
        <color theme="1"/>
      </font>
    </dxf>
    <dxf>
      <font>
        <b val="1"/>
        <color theme="1"/>
      </font>
      <border>
        <right/>
        <bottom/>
      </border>
    </dxf>
    <dxf>
      <font>
        <b val="1"/>
        <color theme="1"/>
      </font>
      <border>
        <top style="double">
          <color theme="1"/>
        </top>
      </border>
    </dxf>
    <dxf>
      <font>
        <b val="1"/>
        <color theme="1"/>
      </font>
      <border>
        <bottom style="medium">
          <color theme="1"/>
        </bottom>
      </border>
    </dxf>
    <dxf>
      <font>
        <color theme="1"/>
      </font>
      <border>
        <left style="medium">
          <color theme="1"/>
        </left>
        <right style="medium">
          <color theme="1"/>
        </right>
        <top style="medium">
          <color theme="1"/>
        </top>
        <bottom style="medium">
          <color theme="1"/>
        </bottom>
        <vertical style="thin">
          <color theme="1"/>
        </vertical>
        <horizontal style="thin">
          <color theme="1"/>
        </horizontal>
      </border>
    </dxf>
  </dxfs>
  <tableStyles count="1" defaultTableStyle="TableStyleMedium2" defaultPivotStyle="PivotStyleLight16">
    <tableStyle name="TableStyleLight15 2" pivot="0" count="5">
      <tableStyleElement type="wholeTable" dxfId="53"/>
      <tableStyleElement type="headerRow" dxfId="52"/>
      <tableStyleElement type="totalRow" dxfId="51"/>
      <tableStyleElement type="firstColumn" dxfId="50"/>
      <tableStyleElement type="lastColumn" dxfId="4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ables/table1.xml><?xml version="1.0" encoding="utf-8"?>
<table xmlns="http://schemas.openxmlformats.org/spreadsheetml/2006/main" id="1" name="表1" displayName="表1" ref="A4:P709" totalsRowShown="0">
  <autoFilter ref="A4:P709"/>
  <tableColumns count="16">
    <tableColumn id="1" name="序号" dataDxfId="0"/>
    <tableColumn id="2" name="学号" dataDxfId="1"/>
    <tableColumn id="3" name="姓名" dataDxfId="2"/>
    <tableColumn id="4" name="年级" dataDxfId="3"/>
    <tableColumn id="5" name="专业班级" dataDxfId="4"/>
    <tableColumn id="6" name="德育" dataDxfId="5"/>
    <tableColumn id="7" name="智育" dataDxfId="6"/>
    <tableColumn id="8" name="文体" dataDxfId="7"/>
    <tableColumn id="9" name="总分" dataDxfId="8"/>
    <tableColumn id="10" name="班级_x000a_名次" dataDxfId="9"/>
    <tableColumn id="11" name="班级_x000a_人数" dataDxfId="10"/>
    <tableColumn id="12" name="班级_x000a_排名" dataDxfId="11"/>
    <tableColumn id="13" name="专业_x000a_名次" dataDxfId="12"/>
    <tableColumn id="14" name="专业_x000a_人数" dataDxfId="13"/>
    <tableColumn id="15" name="专业_x000a_排名" dataDxfId="14"/>
    <tableColumn id="16" name="备注" dataDxfId="15"/>
  </tableColumns>
  <tableStyleInfo name="TableStyleLight15 2" showFirstColumn="0" showLastColumn="0" showRowStripes="1" showColumnStripes="0"/>
</table>
</file>

<file path=xl/tables/table2.xml><?xml version="1.0" encoding="utf-8"?>
<table xmlns="http://schemas.openxmlformats.org/spreadsheetml/2006/main" id="2" name="表1_3" displayName="表1_3" ref="A4:M62">
  <autoFilter ref="A4:M62"/>
  <tableColumns count="13">
    <tableColumn id="1" name="序号" totalsRowLabel="汇总" dataDxfId="18"/>
    <tableColumn id="2" name="学号" dataDxfId="19"/>
    <tableColumn id="3" name="姓名" dataDxfId="20"/>
    <tableColumn id="4" name="性别" dataDxfId="21"/>
    <tableColumn id="5" name="年级" dataDxfId="22"/>
    <tableColumn id="6" name="班级" dataDxfId="23"/>
    <tableColumn id="7" name="班级_x000a_名次" dataDxfId="24"/>
    <tableColumn id="8" name="班级_x000a_人数" dataDxfId="25"/>
    <tableColumn id="9" name="班级_x000a_排名" dataDxfId="26"/>
    <tableColumn id="10" name="专业_x000a_名次" dataDxfId="27"/>
    <tableColumn id="11" name="专业_x000a_人数" dataDxfId="28"/>
    <tableColumn id="12" name="专业_x000a_排名" dataDxfId="29"/>
    <tableColumn id="13" name="备注" totalsRowFunction="count" dataDxfId="30"/>
  </tableColumns>
  <tableStyleInfo showFirstColumn="0" showLastColumn="0" showRowStripes="1" showColumnStripes="0"/>
</table>
</file>

<file path=xl/tables/table3.xml><?xml version="1.0" encoding="utf-8"?>
<table xmlns="http://schemas.openxmlformats.org/spreadsheetml/2006/main" id="4" name="表1_35" displayName="表1_35" ref="A4:M39">
  <autoFilter ref="A4:M39"/>
  <tableColumns count="13">
    <tableColumn id="1" name="序号" totalsRowLabel="汇总" dataDxfId="31"/>
    <tableColumn id="2" name="学号" dataDxfId="32"/>
    <tableColumn id="3" name="姓名" dataDxfId="33"/>
    <tableColumn id="4" name="性别" dataDxfId="34"/>
    <tableColumn id="5" name="年级" dataDxfId="35"/>
    <tableColumn id="6" name="班级" dataDxfId="36"/>
    <tableColumn id="7" name="班级_x000a_名次" dataDxfId="37"/>
    <tableColumn id="8" name="班级_x000a_人数" dataDxfId="38"/>
    <tableColumn id="9" name="班级_x000a_排名" dataDxfId="39"/>
    <tableColumn id="10" name="专业_x000a_名次" dataDxfId="40"/>
    <tableColumn id="11" name="专业_x000a_人数" dataDxfId="41"/>
    <tableColumn id="12" name="专业_x000a_排名" dataDxfId="42"/>
    <tableColumn id="13" name="备注" totalsRowFunction="count" dataDxfId="43"/>
  </tableColumns>
  <tableStyleInfo name="TableStyleLight15 2" showFirstColumn="0" showLastColumn="0" showRowStripes="1" showColumnStripes="0"/>
</table>
</file>

<file path=xl/tables/table4.xml><?xml version="1.0" encoding="utf-8"?>
<table xmlns="http://schemas.openxmlformats.org/spreadsheetml/2006/main" id="5" name="表1_356" displayName="表1_356" ref="A4:E24">
  <autoFilter ref="A4:E24"/>
  <tableColumns count="5">
    <tableColumn id="1" name="序号" totalsRowLabel="汇总" dataDxfId="44"/>
    <tableColumn id="2" name="班级名称" dataDxfId="45"/>
    <tableColumn id="3" name="班级人数" dataDxfId="46"/>
    <tableColumn id="4" name="班主任姓名" dataDxfId="47"/>
    <tableColumn id="5" name="备注" dataDxfId="48"/>
  </tableColumns>
  <tableStyleInfo name="TableStyleLight15 2" showFirstColumn="0" showLastColumn="0" showRowStripes="1"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09"/>
  <sheetViews>
    <sheetView tabSelected="1" view="pageBreakPreview" zoomScaleNormal="85" zoomScaleSheetLayoutView="100" workbookViewId="0">
      <selection activeCell="A1" sqref="A1:P1"/>
    </sheetView>
  </sheetViews>
  <sheetFormatPr defaultColWidth="9" defaultRowHeight="17.45" customHeight="1"/>
  <cols>
    <col min="1" max="1" width="7.5" style="122" customWidth="1"/>
    <col min="2" max="2" width="12.5" style="122" customWidth="1"/>
    <col min="3" max="3" width="10.75" style="122" customWidth="1"/>
    <col min="4" max="4" width="8.625" style="122" customWidth="1"/>
    <col min="5" max="5" width="12.625" style="122" customWidth="1"/>
    <col min="6" max="8" width="6.5" style="123" customWidth="1"/>
    <col min="9" max="9" width="9.25" style="123" customWidth="1"/>
    <col min="10" max="11" width="6.5" style="122" customWidth="1"/>
    <col min="12" max="12" width="8" style="122" customWidth="1"/>
    <col min="13" max="14" width="6.5" style="122" customWidth="1"/>
    <col min="15" max="15" width="8" style="122" customWidth="1"/>
    <col min="16" max="16" width="8.625" style="122" customWidth="1"/>
    <col min="17" max="16384" width="9" style="122"/>
  </cols>
  <sheetData>
    <row r="1" customHeight="1" spans="1:16">
      <c r="A1" s="124" t="s">
        <v>0</v>
      </c>
      <c r="B1" s="124"/>
      <c r="C1" s="124"/>
      <c r="D1" s="124"/>
      <c r="E1" s="124"/>
      <c r="F1" s="124"/>
      <c r="G1" s="124"/>
      <c r="H1" s="124"/>
      <c r="I1" s="124"/>
      <c r="J1" s="124"/>
      <c r="K1" s="124"/>
      <c r="L1" s="124"/>
      <c r="M1" s="124"/>
      <c r="N1" s="124"/>
      <c r="O1" s="124"/>
      <c r="P1" s="124"/>
    </row>
    <row r="2" ht="43.5" customHeight="1" spans="1:16">
      <c r="A2" s="125" t="s">
        <v>1</v>
      </c>
      <c r="B2" s="125"/>
      <c r="C2" s="125"/>
      <c r="D2" s="125"/>
      <c r="E2" s="125"/>
      <c r="F2" s="125"/>
      <c r="G2" s="125"/>
      <c r="H2" s="125"/>
      <c r="I2" s="125"/>
      <c r="J2" s="125"/>
      <c r="K2" s="125"/>
      <c r="L2" s="125"/>
      <c r="M2" s="125"/>
      <c r="N2" s="125"/>
      <c r="O2" s="125"/>
      <c r="P2" s="125"/>
    </row>
    <row r="3" ht="30.75" customHeight="1" spans="1:16">
      <c r="A3" s="126" t="s">
        <v>2</v>
      </c>
      <c r="B3" s="126"/>
      <c r="C3" s="126"/>
      <c r="D3" s="126"/>
      <c r="E3" s="126"/>
      <c r="F3" s="126"/>
      <c r="G3" s="126"/>
      <c r="H3" s="126"/>
      <c r="I3" s="126"/>
      <c r="J3" s="126"/>
      <c r="K3" s="126"/>
      <c r="L3" s="126"/>
      <c r="M3" s="126"/>
      <c r="N3" s="126"/>
      <c r="O3" s="126"/>
      <c r="P3" s="126"/>
    </row>
    <row r="4" s="85" customFormat="1" ht="37.5" customHeight="1" spans="1:16">
      <c r="A4" s="127" t="s">
        <v>3</v>
      </c>
      <c r="B4" s="128" t="s">
        <v>4</v>
      </c>
      <c r="C4" s="129" t="s">
        <v>5</v>
      </c>
      <c r="D4" s="129" t="s">
        <v>6</v>
      </c>
      <c r="E4" s="130" t="s">
        <v>7</v>
      </c>
      <c r="F4" s="131" t="s">
        <v>8</v>
      </c>
      <c r="G4" s="132" t="s">
        <v>9</v>
      </c>
      <c r="H4" s="132" t="s">
        <v>10</v>
      </c>
      <c r="I4" s="150" t="s">
        <v>11</v>
      </c>
      <c r="J4" s="128" t="s">
        <v>12</v>
      </c>
      <c r="K4" s="129" t="s">
        <v>13</v>
      </c>
      <c r="L4" s="130" t="s">
        <v>14</v>
      </c>
      <c r="M4" s="128" t="s">
        <v>15</v>
      </c>
      <c r="N4" s="129" t="s">
        <v>16</v>
      </c>
      <c r="O4" s="130" t="s">
        <v>17</v>
      </c>
      <c r="P4" s="151" t="s">
        <v>18</v>
      </c>
    </row>
    <row r="5" customHeight="1" spans="1:16">
      <c r="A5" s="133">
        <v>1</v>
      </c>
      <c r="B5" s="134">
        <v>2015015077</v>
      </c>
      <c r="C5" s="25" t="s">
        <v>19</v>
      </c>
      <c r="D5" s="25">
        <v>2015</v>
      </c>
      <c r="E5" s="135" t="s">
        <v>20</v>
      </c>
      <c r="F5" s="136">
        <v>8</v>
      </c>
      <c r="G5" s="137">
        <v>74.11</v>
      </c>
      <c r="H5" s="137">
        <v>4.475</v>
      </c>
      <c r="I5" s="152">
        <v>86.585</v>
      </c>
      <c r="J5" s="61">
        <v>1</v>
      </c>
      <c r="K5" s="62">
        <v>30</v>
      </c>
      <c r="L5" s="69">
        <f t="shared" ref="L5:L67" si="0">IFERROR(J5/K5,"")</f>
        <v>0.0333333333333333</v>
      </c>
      <c r="M5" s="61">
        <v>1</v>
      </c>
      <c r="N5" s="62">
        <v>88</v>
      </c>
      <c r="O5" s="69">
        <f t="shared" ref="O5:O67" si="1">IFERROR(M5/N5,"")</f>
        <v>0.0113636363636364</v>
      </c>
      <c r="P5" s="153"/>
    </row>
    <row r="6" customHeight="1" spans="1:16">
      <c r="A6" s="133">
        <v>2</v>
      </c>
      <c r="B6" s="134" t="s">
        <v>21</v>
      </c>
      <c r="C6" s="25" t="s">
        <v>22</v>
      </c>
      <c r="D6" s="32">
        <v>2015</v>
      </c>
      <c r="E6" s="138" t="s">
        <v>23</v>
      </c>
      <c r="F6" s="136">
        <v>7.53</v>
      </c>
      <c r="G6" s="139">
        <v>74.7228</v>
      </c>
      <c r="H6" s="139">
        <v>5.497</v>
      </c>
      <c r="I6" s="154">
        <f t="shared" ref="I5:I11" si="2">SUM(F6:H6)</f>
        <v>87.7498</v>
      </c>
      <c r="J6" s="61">
        <v>1</v>
      </c>
      <c r="K6" s="62">
        <v>29</v>
      </c>
      <c r="L6" s="69">
        <f t="shared" si="0"/>
        <v>0.0344827586206897</v>
      </c>
      <c r="M6" s="61">
        <v>2</v>
      </c>
      <c r="N6" s="62">
        <v>88</v>
      </c>
      <c r="O6" s="69">
        <f t="shared" si="1"/>
        <v>0.0227272727272727</v>
      </c>
      <c r="P6" s="153"/>
    </row>
    <row r="7" customHeight="1" spans="1:16">
      <c r="A7" s="133">
        <v>3</v>
      </c>
      <c r="B7" s="140" t="s">
        <v>24</v>
      </c>
      <c r="C7" s="141" t="s">
        <v>25</v>
      </c>
      <c r="D7" s="142">
        <v>2015</v>
      </c>
      <c r="E7" s="143" t="s">
        <v>26</v>
      </c>
      <c r="F7" s="136">
        <v>6.75</v>
      </c>
      <c r="G7" s="139">
        <v>75.1084</v>
      </c>
      <c r="H7" s="139">
        <v>4.328</v>
      </c>
      <c r="I7" s="154">
        <f t="shared" si="2"/>
        <v>86.1864</v>
      </c>
      <c r="J7" s="61">
        <v>1</v>
      </c>
      <c r="K7" s="62">
        <v>29</v>
      </c>
      <c r="L7" s="69">
        <f t="shared" si="0"/>
        <v>0.0344827586206897</v>
      </c>
      <c r="M7" s="61">
        <v>3</v>
      </c>
      <c r="N7" s="62">
        <v>88</v>
      </c>
      <c r="O7" s="69">
        <f t="shared" si="1"/>
        <v>0.0340909090909091</v>
      </c>
      <c r="P7" s="153"/>
    </row>
    <row r="8" customHeight="1" spans="1:16">
      <c r="A8" s="133">
        <v>4</v>
      </c>
      <c r="B8" s="140" t="s">
        <v>27</v>
      </c>
      <c r="C8" s="141" t="s">
        <v>28</v>
      </c>
      <c r="D8" s="142">
        <v>2015</v>
      </c>
      <c r="E8" s="143" t="s">
        <v>26</v>
      </c>
      <c r="F8" s="136">
        <v>8.2</v>
      </c>
      <c r="G8" s="139">
        <v>73.0948</v>
      </c>
      <c r="H8" s="139">
        <v>4.88</v>
      </c>
      <c r="I8" s="154">
        <f t="shared" si="2"/>
        <v>86.1748</v>
      </c>
      <c r="J8" s="61">
        <v>2</v>
      </c>
      <c r="K8" s="62">
        <v>29</v>
      </c>
      <c r="L8" s="69">
        <f t="shared" si="0"/>
        <v>0.0689655172413793</v>
      </c>
      <c r="M8" s="61">
        <v>4</v>
      </c>
      <c r="N8" s="62">
        <v>88</v>
      </c>
      <c r="O8" s="69">
        <f t="shared" si="1"/>
        <v>0.0454545454545455</v>
      </c>
      <c r="P8" s="153"/>
    </row>
    <row r="9" customHeight="1" spans="1:16">
      <c r="A9" s="133">
        <v>5</v>
      </c>
      <c r="B9" s="140" t="s">
        <v>29</v>
      </c>
      <c r="C9" s="141" t="s">
        <v>30</v>
      </c>
      <c r="D9" s="142">
        <v>2015</v>
      </c>
      <c r="E9" s="143" t="s">
        <v>26</v>
      </c>
      <c r="F9" s="136">
        <v>7.05</v>
      </c>
      <c r="G9" s="139">
        <v>75.0948</v>
      </c>
      <c r="H9" s="139">
        <v>3.95</v>
      </c>
      <c r="I9" s="154">
        <f t="shared" si="2"/>
        <v>86.0948</v>
      </c>
      <c r="J9" s="61">
        <v>3</v>
      </c>
      <c r="K9" s="62">
        <v>29</v>
      </c>
      <c r="L9" s="69">
        <f t="shared" si="0"/>
        <v>0.103448275862069</v>
      </c>
      <c r="M9" s="61">
        <v>5</v>
      </c>
      <c r="N9" s="62">
        <v>88</v>
      </c>
      <c r="O9" s="69">
        <f t="shared" si="1"/>
        <v>0.0568181818181818</v>
      </c>
      <c r="P9" s="153"/>
    </row>
    <row r="10" customHeight="1" spans="1:16">
      <c r="A10" s="133">
        <v>6</v>
      </c>
      <c r="B10" s="140" t="s">
        <v>31</v>
      </c>
      <c r="C10" s="141" t="s">
        <v>32</v>
      </c>
      <c r="D10" s="142">
        <v>2015</v>
      </c>
      <c r="E10" s="143" t="s">
        <v>26</v>
      </c>
      <c r="F10" s="136">
        <v>7.25</v>
      </c>
      <c r="G10" s="139">
        <v>74.394</v>
      </c>
      <c r="H10" s="139">
        <v>4.4</v>
      </c>
      <c r="I10" s="154">
        <f t="shared" si="2"/>
        <v>86.044</v>
      </c>
      <c r="J10" s="61">
        <v>4</v>
      </c>
      <c r="K10" s="62">
        <v>29</v>
      </c>
      <c r="L10" s="69">
        <f t="shared" si="0"/>
        <v>0.137931034482759</v>
      </c>
      <c r="M10" s="61">
        <v>6</v>
      </c>
      <c r="N10" s="62">
        <v>88</v>
      </c>
      <c r="O10" s="69">
        <f t="shared" si="1"/>
        <v>0.0681818181818182</v>
      </c>
      <c r="P10" s="153"/>
    </row>
    <row r="11" customHeight="1" spans="1:16">
      <c r="A11" s="133">
        <v>7</v>
      </c>
      <c r="B11" s="140" t="s">
        <v>33</v>
      </c>
      <c r="C11" s="141" t="s">
        <v>34</v>
      </c>
      <c r="D11" s="142">
        <v>2015</v>
      </c>
      <c r="E11" s="143" t="s">
        <v>26</v>
      </c>
      <c r="F11" s="136">
        <v>6.5</v>
      </c>
      <c r="G11" s="139">
        <v>75.0368</v>
      </c>
      <c r="H11" s="139">
        <v>4.28</v>
      </c>
      <c r="I11" s="154">
        <f t="shared" si="2"/>
        <v>85.8168</v>
      </c>
      <c r="J11" s="61">
        <v>5</v>
      </c>
      <c r="K11" s="62">
        <v>29</v>
      </c>
      <c r="L11" s="69">
        <f t="shared" si="0"/>
        <v>0.172413793103448</v>
      </c>
      <c r="M11" s="61">
        <v>7</v>
      </c>
      <c r="N11" s="62">
        <v>88</v>
      </c>
      <c r="O11" s="69">
        <f t="shared" si="1"/>
        <v>0.0795454545454545</v>
      </c>
      <c r="P11" s="153"/>
    </row>
    <row r="12" customHeight="1" spans="1:16">
      <c r="A12" s="133">
        <v>8</v>
      </c>
      <c r="B12" s="134">
        <v>2015015098</v>
      </c>
      <c r="C12" s="25" t="s">
        <v>35</v>
      </c>
      <c r="D12" s="25">
        <v>2015</v>
      </c>
      <c r="E12" s="135" t="s">
        <v>20</v>
      </c>
      <c r="F12" s="136">
        <v>6.4</v>
      </c>
      <c r="G12" s="137">
        <v>74.29</v>
      </c>
      <c r="H12" s="137">
        <v>4.775</v>
      </c>
      <c r="I12" s="152">
        <v>85.465</v>
      </c>
      <c r="J12" s="61">
        <v>2</v>
      </c>
      <c r="K12" s="62">
        <v>30</v>
      </c>
      <c r="L12" s="69">
        <f t="shared" si="0"/>
        <v>0.0666666666666667</v>
      </c>
      <c r="M12" s="61">
        <v>8</v>
      </c>
      <c r="N12" s="62">
        <v>88</v>
      </c>
      <c r="O12" s="69">
        <f t="shared" si="1"/>
        <v>0.0909090909090909</v>
      </c>
      <c r="P12" s="153"/>
    </row>
    <row r="13" customHeight="1" spans="1:16">
      <c r="A13" s="133">
        <v>9</v>
      </c>
      <c r="B13" s="134">
        <v>2015015093</v>
      </c>
      <c r="C13" s="25" t="s">
        <v>36</v>
      </c>
      <c r="D13" s="25">
        <v>2015</v>
      </c>
      <c r="E13" s="135" t="s">
        <v>20</v>
      </c>
      <c r="F13" s="136">
        <v>7.85</v>
      </c>
      <c r="G13" s="137">
        <v>71.77</v>
      </c>
      <c r="H13" s="137">
        <v>5.7</v>
      </c>
      <c r="I13" s="152">
        <v>85.32</v>
      </c>
      <c r="J13" s="61">
        <v>3</v>
      </c>
      <c r="K13" s="62">
        <v>30</v>
      </c>
      <c r="L13" s="69">
        <f t="shared" si="0"/>
        <v>0.1</v>
      </c>
      <c r="M13" s="61">
        <v>9</v>
      </c>
      <c r="N13" s="62">
        <v>88</v>
      </c>
      <c r="O13" s="69">
        <f t="shared" si="1"/>
        <v>0.102272727272727</v>
      </c>
      <c r="P13" s="153"/>
    </row>
    <row r="14" customHeight="1" spans="1:16">
      <c r="A14" s="133">
        <v>10</v>
      </c>
      <c r="B14" s="134">
        <v>2015015091</v>
      </c>
      <c r="C14" s="25" t="s">
        <v>37</v>
      </c>
      <c r="D14" s="25">
        <v>2015</v>
      </c>
      <c r="E14" s="135" t="s">
        <v>20</v>
      </c>
      <c r="F14" s="136">
        <v>6.71</v>
      </c>
      <c r="G14" s="137">
        <v>73.48</v>
      </c>
      <c r="H14" s="137">
        <v>4.5</v>
      </c>
      <c r="I14" s="152">
        <v>84.69</v>
      </c>
      <c r="J14" s="61">
        <v>4</v>
      </c>
      <c r="K14" s="62">
        <v>30</v>
      </c>
      <c r="L14" s="69">
        <f t="shared" si="0"/>
        <v>0.133333333333333</v>
      </c>
      <c r="M14" s="61">
        <v>10</v>
      </c>
      <c r="N14" s="62">
        <v>88</v>
      </c>
      <c r="O14" s="69">
        <f t="shared" si="1"/>
        <v>0.113636363636364</v>
      </c>
      <c r="P14" s="153"/>
    </row>
    <row r="15" ht="17.25" customHeight="1" spans="1:16">
      <c r="A15" s="133">
        <v>11</v>
      </c>
      <c r="B15" s="140" t="s">
        <v>38</v>
      </c>
      <c r="C15" s="141" t="s">
        <v>39</v>
      </c>
      <c r="D15" s="142">
        <v>2015</v>
      </c>
      <c r="E15" s="143" t="s">
        <v>26</v>
      </c>
      <c r="F15" s="136">
        <v>5.7</v>
      </c>
      <c r="G15" s="139">
        <v>73.6744</v>
      </c>
      <c r="H15" s="139">
        <v>3.9</v>
      </c>
      <c r="I15" s="154">
        <f t="shared" ref="I15:I25" si="3">SUM(F15:H15)</f>
        <v>83.2744</v>
      </c>
      <c r="J15" s="61">
        <v>6</v>
      </c>
      <c r="K15" s="62">
        <v>29</v>
      </c>
      <c r="L15" s="69">
        <f t="shared" si="0"/>
        <v>0.206896551724138</v>
      </c>
      <c r="M15" s="61">
        <v>11</v>
      </c>
      <c r="N15" s="62">
        <v>88</v>
      </c>
      <c r="O15" s="69">
        <f t="shared" si="1"/>
        <v>0.125</v>
      </c>
      <c r="P15" s="153"/>
    </row>
    <row r="16" ht="17.25" customHeight="1" spans="1:16">
      <c r="A16" s="133">
        <v>12</v>
      </c>
      <c r="B16" s="134">
        <v>2015015078</v>
      </c>
      <c r="C16" s="25" t="s">
        <v>40</v>
      </c>
      <c r="D16" s="25">
        <v>2015</v>
      </c>
      <c r="E16" s="135" t="s">
        <v>20</v>
      </c>
      <c r="F16" s="136">
        <v>7.06</v>
      </c>
      <c r="G16" s="137">
        <v>72.12</v>
      </c>
      <c r="H16" s="137">
        <v>4.24</v>
      </c>
      <c r="I16" s="152">
        <v>83.42</v>
      </c>
      <c r="J16" s="61">
        <v>5</v>
      </c>
      <c r="K16" s="62">
        <v>30</v>
      </c>
      <c r="L16" s="69">
        <f t="shared" si="0"/>
        <v>0.166666666666667</v>
      </c>
      <c r="M16" s="61">
        <v>12</v>
      </c>
      <c r="N16" s="62">
        <v>88</v>
      </c>
      <c r="O16" s="69">
        <f t="shared" si="1"/>
        <v>0.136363636363636</v>
      </c>
      <c r="P16" s="153"/>
    </row>
    <row r="17" ht="17.25" customHeight="1" spans="1:16">
      <c r="A17" s="133">
        <v>13</v>
      </c>
      <c r="B17" s="134" t="s">
        <v>41</v>
      </c>
      <c r="C17" s="25" t="s">
        <v>42</v>
      </c>
      <c r="D17" s="32">
        <v>2015</v>
      </c>
      <c r="E17" s="138" t="s">
        <v>23</v>
      </c>
      <c r="F17" s="136">
        <v>5.7</v>
      </c>
      <c r="G17" s="139">
        <v>72.6872</v>
      </c>
      <c r="H17" s="139">
        <v>4.403</v>
      </c>
      <c r="I17" s="154">
        <f t="shared" si="3"/>
        <v>82.7902</v>
      </c>
      <c r="J17" s="61">
        <v>2</v>
      </c>
      <c r="K17" s="62">
        <v>29</v>
      </c>
      <c r="L17" s="69">
        <f t="shared" si="0"/>
        <v>0.0689655172413793</v>
      </c>
      <c r="M17" s="61">
        <v>13</v>
      </c>
      <c r="N17" s="62">
        <v>88</v>
      </c>
      <c r="O17" s="69">
        <f t="shared" si="1"/>
        <v>0.147727272727273</v>
      </c>
      <c r="P17" s="153"/>
    </row>
    <row r="18" customHeight="1" spans="1:16">
      <c r="A18" s="133">
        <v>14</v>
      </c>
      <c r="B18" s="134">
        <v>2015015083</v>
      </c>
      <c r="C18" s="25" t="s">
        <v>43</v>
      </c>
      <c r="D18" s="25">
        <v>2015</v>
      </c>
      <c r="E18" s="135" t="s">
        <v>20</v>
      </c>
      <c r="F18" s="136">
        <v>6.95</v>
      </c>
      <c r="G18" s="139">
        <v>71.05</v>
      </c>
      <c r="H18" s="139">
        <v>4.41</v>
      </c>
      <c r="I18" s="154">
        <f t="shared" si="3"/>
        <v>82.41</v>
      </c>
      <c r="J18" s="61">
        <v>6</v>
      </c>
      <c r="K18" s="62">
        <v>30</v>
      </c>
      <c r="L18" s="69">
        <f t="shared" si="0"/>
        <v>0.2</v>
      </c>
      <c r="M18" s="61">
        <v>14</v>
      </c>
      <c r="N18" s="62">
        <v>88</v>
      </c>
      <c r="O18" s="69">
        <f t="shared" si="1"/>
        <v>0.159090909090909</v>
      </c>
      <c r="P18" s="153"/>
    </row>
    <row r="19" customHeight="1" spans="1:16">
      <c r="A19" s="133">
        <v>15</v>
      </c>
      <c r="B19" s="134" t="s">
        <v>44</v>
      </c>
      <c r="C19" s="25" t="s">
        <v>45</v>
      </c>
      <c r="D19" s="32">
        <v>2015</v>
      </c>
      <c r="E19" s="138" t="s">
        <v>23</v>
      </c>
      <c r="F19" s="136">
        <v>6.08</v>
      </c>
      <c r="G19" s="139">
        <v>71.7144</v>
      </c>
      <c r="H19" s="139">
        <v>4.244</v>
      </c>
      <c r="I19" s="154">
        <f t="shared" si="3"/>
        <v>82.0384</v>
      </c>
      <c r="J19" s="61">
        <v>3</v>
      </c>
      <c r="K19" s="62">
        <v>29</v>
      </c>
      <c r="L19" s="69">
        <f t="shared" si="0"/>
        <v>0.103448275862069</v>
      </c>
      <c r="M19" s="61">
        <v>15</v>
      </c>
      <c r="N19" s="62">
        <v>88</v>
      </c>
      <c r="O19" s="69">
        <f t="shared" si="1"/>
        <v>0.170454545454545</v>
      </c>
      <c r="P19" s="153"/>
    </row>
    <row r="20" customHeight="1" spans="1:16">
      <c r="A20" s="133">
        <v>16</v>
      </c>
      <c r="B20" s="140" t="s">
        <v>46</v>
      </c>
      <c r="C20" s="141" t="s">
        <v>47</v>
      </c>
      <c r="D20" s="142">
        <v>2015</v>
      </c>
      <c r="E20" s="143" t="s">
        <v>26</v>
      </c>
      <c r="F20" s="136">
        <v>6</v>
      </c>
      <c r="G20" s="139">
        <v>69.0056</v>
      </c>
      <c r="H20" s="139">
        <v>6.9</v>
      </c>
      <c r="I20" s="154">
        <f t="shared" si="3"/>
        <v>81.9056</v>
      </c>
      <c r="J20" s="61">
        <v>7</v>
      </c>
      <c r="K20" s="62">
        <v>29</v>
      </c>
      <c r="L20" s="69">
        <f t="shared" si="0"/>
        <v>0.241379310344828</v>
      </c>
      <c r="M20" s="61">
        <v>16</v>
      </c>
      <c r="N20" s="62">
        <v>88</v>
      </c>
      <c r="O20" s="69">
        <f t="shared" si="1"/>
        <v>0.181818181818182</v>
      </c>
      <c r="P20" s="153"/>
    </row>
    <row r="21" customHeight="1" spans="1:16">
      <c r="A21" s="133">
        <v>17</v>
      </c>
      <c r="B21" s="140" t="s">
        <v>48</v>
      </c>
      <c r="C21" s="141" t="s">
        <v>49</v>
      </c>
      <c r="D21" s="142">
        <v>2015</v>
      </c>
      <c r="E21" s="143" t="s">
        <v>26</v>
      </c>
      <c r="F21" s="136">
        <v>6.17</v>
      </c>
      <c r="G21" s="139">
        <v>70.3752</v>
      </c>
      <c r="H21" s="139">
        <v>5.25</v>
      </c>
      <c r="I21" s="154">
        <f t="shared" si="3"/>
        <v>81.7952</v>
      </c>
      <c r="J21" s="61">
        <v>8</v>
      </c>
      <c r="K21" s="62">
        <v>29</v>
      </c>
      <c r="L21" s="69">
        <f t="shared" si="0"/>
        <v>0.275862068965517</v>
      </c>
      <c r="M21" s="61">
        <v>17</v>
      </c>
      <c r="N21" s="62">
        <v>88</v>
      </c>
      <c r="O21" s="69">
        <f t="shared" si="1"/>
        <v>0.193181818181818</v>
      </c>
      <c r="P21" s="153"/>
    </row>
    <row r="22" customHeight="1" spans="1:16">
      <c r="A22" s="133">
        <v>18</v>
      </c>
      <c r="B22" s="134">
        <v>2015015090</v>
      </c>
      <c r="C22" s="25" t="s">
        <v>50</v>
      </c>
      <c r="D22" s="25">
        <v>2015</v>
      </c>
      <c r="E22" s="135" t="s">
        <v>20</v>
      </c>
      <c r="F22" s="136">
        <v>5.8</v>
      </c>
      <c r="G22" s="144">
        <v>70.96</v>
      </c>
      <c r="H22" s="144">
        <v>4.51</v>
      </c>
      <c r="I22" s="152">
        <f t="shared" si="3"/>
        <v>81.27</v>
      </c>
      <c r="J22" s="61">
        <v>7</v>
      </c>
      <c r="K22" s="62">
        <v>30</v>
      </c>
      <c r="L22" s="69">
        <f t="shared" si="0"/>
        <v>0.233333333333333</v>
      </c>
      <c r="M22" s="61">
        <v>18</v>
      </c>
      <c r="N22" s="62">
        <v>88</v>
      </c>
      <c r="O22" s="69">
        <f t="shared" si="1"/>
        <v>0.204545454545455</v>
      </c>
      <c r="P22" s="155"/>
    </row>
    <row r="23" customHeight="1" spans="1:16">
      <c r="A23" s="133">
        <v>19</v>
      </c>
      <c r="B23" s="25" t="s">
        <v>51</v>
      </c>
      <c r="C23" s="25" t="s">
        <v>52</v>
      </c>
      <c r="D23" s="32">
        <v>2015</v>
      </c>
      <c r="E23" s="138" t="s">
        <v>23</v>
      </c>
      <c r="F23" s="136">
        <v>7.25</v>
      </c>
      <c r="G23" s="139">
        <v>69.2484</v>
      </c>
      <c r="H23" s="139">
        <v>4.58</v>
      </c>
      <c r="I23" s="154">
        <f t="shared" si="3"/>
        <v>81.0784</v>
      </c>
      <c r="J23" s="61">
        <v>4</v>
      </c>
      <c r="K23" s="62">
        <v>29</v>
      </c>
      <c r="L23" s="69">
        <f t="shared" si="0"/>
        <v>0.137931034482759</v>
      </c>
      <c r="M23" s="61">
        <v>19</v>
      </c>
      <c r="N23" s="62">
        <v>88</v>
      </c>
      <c r="O23" s="69">
        <f t="shared" si="1"/>
        <v>0.215909090909091</v>
      </c>
      <c r="P23" s="156"/>
    </row>
    <row r="24" customHeight="1" spans="1:16">
      <c r="A24" s="133">
        <v>20</v>
      </c>
      <c r="B24" s="25" t="s">
        <v>53</v>
      </c>
      <c r="C24" s="25" t="s">
        <v>54</v>
      </c>
      <c r="D24" s="32">
        <v>2015</v>
      </c>
      <c r="E24" s="138" t="s">
        <v>23</v>
      </c>
      <c r="F24" s="136">
        <v>6.23</v>
      </c>
      <c r="G24" s="139">
        <v>69.4024</v>
      </c>
      <c r="H24" s="139">
        <v>5.2425</v>
      </c>
      <c r="I24" s="154">
        <f t="shared" si="3"/>
        <v>80.8749</v>
      </c>
      <c r="J24" s="61">
        <v>5</v>
      </c>
      <c r="K24" s="62">
        <v>29</v>
      </c>
      <c r="L24" s="69">
        <f t="shared" si="0"/>
        <v>0.172413793103448</v>
      </c>
      <c r="M24" s="61">
        <v>20</v>
      </c>
      <c r="N24" s="62">
        <v>88</v>
      </c>
      <c r="O24" s="69">
        <f t="shared" si="1"/>
        <v>0.227272727272727</v>
      </c>
      <c r="P24" s="157"/>
    </row>
    <row r="25" customHeight="1" spans="1:16">
      <c r="A25" s="133">
        <v>21</v>
      </c>
      <c r="B25" s="142" t="s">
        <v>55</v>
      </c>
      <c r="C25" s="141" t="s">
        <v>56</v>
      </c>
      <c r="D25" s="142">
        <v>2015</v>
      </c>
      <c r="E25" s="143" t="s">
        <v>26</v>
      </c>
      <c r="F25" s="136">
        <v>5.92</v>
      </c>
      <c r="G25" s="139">
        <v>70.56</v>
      </c>
      <c r="H25" s="139">
        <v>4.379</v>
      </c>
      <c r="I25" s="154">
        <f t="shared" si="3"/>
        <v>80.859</v>
      </c>
      <c r="J25" s="61">
        <v>9</v>
      </c>
      <c r="K25" s="62">
        <v>29</v>
      </c>
      <c r="L25" s="69">
        <f t="shared" si="0"/>
        <v>0.310344827586207</v>
      </c>
      <c r="M25" s="61">
        <v>21</v>
      </c>
      <c r="N25" s="62">
        <v>88</v>
      </c>
      <c r="O25" s="69">
        <f t="shared" si="1"/>
        <v>0.238636363636364</v>
      </c>
      <c r="P25" s="157"/>
    </row>
    <row r="26" customHeight="1" spans="1:16">
      <c r="A26" s="133">
        <v>22</v>
      </c>
      <c r="B26" s="25">
        <v>2014014966</v>
      </c>
      <c r="C26" s="25" t="s">
        <v>57</v>
      </c>
      <c r="D26" s="25">
        <v>2015</v>
      </c>
      <c r="E26" s="135" t="s">
        <v>20</v>
      </c>
      <c r="F26" s="136">
        <v>5.3</v>
      </c>
      <c r="G26" s="145">
        <v>70.75</v>
      </c>
      <c r="H26" s="145">
        <v>4.04</v>
      </c>
      <c r="I26" s="154">
        <v>80.09</v>
      </c>
      <c r="J26" s="61">
        <v>8</v>
      </c>
      <c r="K26" s="62">
        <v>30</v>
      </c>
      <c r="L26" s="69">
        <f t="shared" si="0"/>
        <v>0.266666666666667</v>
      </c>
      <c r="M26" s="61">
        <v>22</v>
      </c>
      <c r="N26" s="62">
        <v>88</v>
      </c>
      <c r="O26" s="69">
        <f t="shared" si="1"/>
        <v>0.25</v>
      </c>
      <c r="P26" s="157"/>
    </row>
    <row r="27" customHeight="1" spans="1:16">
      <c r="A27" s="133">
        <v>23</v>
      </c>
      <c r="B27" s="25" t="s">
        <v>58</v>
      </c>
      <c r="C27" s="25" t="s">
        <v>59</v>
      </c>
      <c r="D27" s="32">
        <v>2015</v>
      </c>
      <c r="E27" s="138" t="s">
        <v>23</v>
      </c>
      <c r="F27" s="136">
        <v>6.83</v>
      </c>
      <c r="G27" s="139">
        <v>69.2804</v>
      </c>
      <c r="H27" s="139">
        <v>4.409</v>
      </c>
      <c r="I27" s="154">
        <f t="shared" ref="I27:I36" si="4">SUM(F27:H27)</f>
        <v>80.5194</v>
      </c>
      <c r="J27" s="61">
        <v>6</v>
      </c>
      <c r="K27" s="62">
        <v>29</v>
      </c>
      <c r="L27" s="69">
        <f t="shared" si="0"/>
        <v>0.206896551724138</v>
      </c>
      <c r="M27" s="61">
        <v>23</v>
      </c>
      <c r="N27" s="62">
        <v>88</v>
      </c>
      <c r="O27" s="69">
        <f t="shared" si="1"/>
        <v>0.261363636363636</v>
      </c>
      <c r="P27" s="157"/>
    </row>
    <row r="28" customHeight="1" spans="1:16">
      <c r="A28" s="133">
        <v>24</v>
      </c>
      <c r="B28" s="142" t="s">
        <v>60</v>
      </c>
      <c r="C28" s="141" t="s">
        <v>61</v>
      </c>
      <c r="D28" s="142">
        <v>2015</v>
      </c>
      <c r="E28" s="143" t="s">
        <v>26</v>
      </c>
      <c r="F28" s="136">
        <v>5.5</v>
      </c>
      <c r="G28" s="139">
        <v>70.4976</v>
      </c>
      <c r="H28" s="139">
        <v>4.214</v>
      </c>
      <c r="I28" s="154">
        <f t="shared" si="4"/>
        <v>80.2116</v>
      </c>
      <c r="J28" s="61">
        <v>10</v>
      </c>
      <c r="K28" s="62">
        <v>29</v>
      </c>
      <c r="L28" s="69">
        <f t="shared" si="0"/>
        <v>0.344827586206897</v>
      </c>
      <c r="M28" s="61">
        <v>24</v>
      </c>
      <c r="N28" s="62">
        <v>88</v>
      </c>
      <c r="O28" s="69">
        <f t="shared" si="1"/>
        <v>0.272727272727273</v>
      </c>
      <c r="P28" s="157"/>
    </row>
    <row r="29" customHeight="1" spans="1:16">
      <c r="A29" s="133">
        <v>25</v>
      </c>
      <c r="B29" s="142" t="s">
        <v>62</v>
      </c>
      <c r="C29" s="141" t="s">
        <v>63</v>
      </c>
      <c r="D29" s="142">
        <v>2015</v>
      </c>
      <c r="E29" s="143" t="s">
        <v>26</v>
      </c>
      <c r="F29" s="136">
        <v>6</v>
      </c>
      <c r="G29" s="139">
        <v>69.9272</v>
      </c>
      <c r="H29" s="139">
        <v>4.23</v>
      </c>
      <c r="I29" s="154">
        <f t="shared" si="4"/>
        <v>80.1572</v>
      </c>
      <c r="J29" s="61">
        <v>11</v>
      </c>
      <c r="K29" s="62">
        <v>29</v>
      </c>
      <c r="L29" s="69">
        <f t="shared" si="0"/>
        <v>0.379310344827586</v>
      </c>
      <c r="M29" s="61">
        <v>25</v>
      </c>
      <c r="N29" s="62">
        <v>88</v>
      </c>
      <c r="O29" s="69">
        <f t="shared" si="1"/>
        <v>0.284090909090909</v>
      </c>
      <c r="P29" s="157"/>
    </row>
    <row r="30" customHeight="1" spans="1:16">
      <c r="A30" s="133">
        <v>26</v>
      </c>
      <c r="B30" s="25" t="s">
        <v>64</v>
      </c>
      <c r="C30" s="25" t="s">
        <v>65</v>
      </c>
      <c r="D30" s="32">
        <v>2015</v>
      </c>
      <c r="E30" s="138" t="s">
        <v>23</v>
      </c>
      <c r="F30" s="136">
        <v>6.3</v>
      </c>
      <c r="G30" s="139">
        <v>69.286</v>
      </c>
      <c r="H30" s="139">
        <v>4.361</v>
      </c>
      <c r="I30" s="154">
        <f t="shared" si="4"/>
        <v>79.947</v>
      </c>
      <c r="J30" s="61">
        <v>7</v>
      </c>
      <c r="K30" s="62">
        <v>29</v>
      </c>
      <c r="L30" s="69">
        <f t="shared" si="0"/>
        <v>0.241379310344828</v>
      </c>
      <c r="M30" s="61">
        <v>26</v>
      </c>
      <c r="N30" s="62">
        <v>88</v>
      </c>
      <c r="O30" s="69">
        <f t="shared" si="1"/>
        <v>0.295454545454545</v>
      </c>
      <c r="P30" s="157"/>
    </row>
    <row r="31" customHeight="1" spans="1:16">
      <c r="A31" s="133">
        <v>27</v>
      </c>
      <c r="B31" s="142" t="s">
        <v>66</v>
      </c>
      <c r="C31" s="141" t="s">
        <v>67</v>
      </c>
      <c r="D31" s="142">
        <v>2015</v>
      </c>
      <c r="E31" s="143" t="s">
        <v>26</v>
      </c>
      <c r="F31" s="136">
        <v>6.82</v>
      </c>
      <c r="G31" s="139">
        <v>68.508</v>
      </c>
      <c r="H31" s="139">
        <v>4.56</v>
      </c>
      <c r="I31" s="154">
        <f t="shared" si="4"/>
        <v>79.888</v>
      </c>
      <c r="J31" s="61">
        <v>12</v>
      </c>
      <c r="K31" s="62">
        <v>29</v>
      </c>
      <c r="L31" s="69">
        <f t="shared" si="0"/>
        <v>0.413793103448276</v>
      </c>
      <c r="M31" s="61">
        <v>27</v>
      </c>
      <c r="N31" s="62">
        <v>88</v>
      </c>
      <c r="O31" s="69">
        <f t="shared" si="1"/>
        <v>0.306818181818182</v>
      </c>
      <c r="P31" s="157"/>
    </row>
    <row r="32" customHeight="1" spans="1:16">
      <c r="A32" s="133">
        <v>28</v>
      </c>
      <c r="B32" s="25" t="s">
        <v>68</v>
      </c>
      <c r="C32" s="25" t="s">
        <v>69</v>
      </c>
      <c r="D32" s="32">
        <v>2015</v>
      </c>
      <c r="E32" s="138" t="s">
        <v>23</v>
      </c>
      <c r="F32" s="136">
        <v>6</v>
      </c>
      <c r="G32" s="139">
        <v>69.3384</v>
      </c>
      <c r="H32" s="139">
        <v>4.538</v>
      </c>
      <c r="I32" s="154">
        <f t="shared" si="4"/>
        <v>79.8764</v>
      </c>
      <c r="J32" s="61">
        <v>8</v>
      </c>
      <c r="K32" s="62">
        <v>29</v>
      </c>
      <c r="L32" s="69">
        <f t="shared" si="0"/>
        <v>0.275862068965517</v>
      </c>
      <c r="M32" s="61">
        <v>28</v>
      </c>
      <c r="N32" s="62">
        <v>88</v>
      </c>
      <c r="O32" s="69">
        <f t="shared" si="1"/>
        <v>0.318181818181818</v>
      </c>
      <c r="P32" s="157"/>
    </row>
    <row r="33" customHeight="1" spans="1:16">
      <c r="A33" s="133">
        <v>29</v>
      </c>
      <c r="B33" s="146" t="s">
        <v>70</v>
      </c>
      <c r="C33" s="146" t="s">
        <v>71</v>
      </c>
      <c r="D33" s="147">
        <v>2015</v>
      </c>
      <c r="E33" s="138" t="s">
        <v>23</v>
      </c>
      <c r="F33" s="136">
        <v>6.25</v>
      </c>
      <c r="G33" s="139">
        <v>69.5564</v>
      </c>
      <c r="H33" s="139">
        <v>3.9</v>
      </c>
      <c r="I33" s="154">
        <f t="shared" si="4"/>
        <v>79.7064</v>
      </c>
      <c r="J33" s="61">
        <v>9</v>
      </c>
      <c r="K33" s="62">
        <v>29</v>
      </c>
      <c r="L33" s="69">
        <f t="shared" si="0"/>
        <v>0.310344827586207</v>
      </c>
      <c r="M33" s="61">
        <v>29</v>
      </c>
      <c r="N33" s="62">
        <v>88</v>
      </c>
      <c r="O33" s="69">
        <f t="shared" si="1"/>
        <v>0.329545454545455</v>
      </c>
      <c r="P33" s="157"/>
    </row>
    <row r="34" customHeight="1" spans="1:16">
      <c r="A34" s="133">
        <v>30</v>
      </c>
      <c r="B34" s="8" t="s">
        <v>72</v>
      </c>
      <c r="C34" s="8" t="s">
        <v>73</v>
      </c>
      <c r="D34" s="45">
        <v>2015</v>
      </c>
      <c r="E34" s="45" t="s">
        <v>23</v>
      </c>
      <c r="F34" s="136">
        <v>5.86</v>
      </c>
      <c r="G34" s="139">
        <v>69.6336</v>
      </c>
      <c r="H34" s="139">
        <v>4.2125</v>
      </c>
      <c r="I34" s="154">
        <f t="shared" si="4"/>
        <v>79.7061</v>
      </c>
      <c r="J34" s="61">
        <v>10</v>
      </c>
      <c r="K34" s="62">
        <v>29</v>
      </c>
      <c r="L34" s="69">
        <f t="shared" si="0"/>
        <v>0.344827586206897</v>
      </c>
      <c r="M34" s="61">
        <v>30</v>
      </c>
      <c r="N34" s="62">
        <v>88</v>
      </c>
      <c r="O34" s="69">
        <f t="shared" si="1"/>
        <v>0.340909090909091</v>
      </c>
      <c r="P34" s="157"/>
    </row>
    <row r="35" customHeight="1" spans="1:16">
      <c r="A35" s="133">
        <v>31</v>
      </c>
      <c r="B35" s="148" t="s">
        <v>74</v>
      </c>
      <c r="C35" s="149" t="s">
        <v>75</v>
      </c>
      <c r="D35" s="148">
        <v>2015</v>
      </c>
      <c r="E35" s="148" t="s">
        <v>26</v>
      </c>
      <c r="F35" s="136">
        <v>5.7</v>
      </c>
      <c r="G35" s="139">
        <v>69.8468</v>
      </c>
      <c r="H35" s="139">
        <v>3.99</v>
      </c>
      <c r="I35" s="154">
        <f t="shared" si="4"/>
        <v>79.5368</v>
      </c>
      <c r="J35" s="61">
        <v>13</v>
      </c>
      <c r="K35" s="62">
        <v>29</v>
      </c>
      <c r="L35" s="69">
        <f t="shared" si="0"/>
        <v>0.448275862068966</v>
      </c>
      <c r="M35" s="61">
        <v>31</v>
      </c>
      <c r="N35" s="62">
        <v>88</v>
      </c>
      <c r="O35" s="69">
        <f t="shared" si="1"/>
        <v>0.352272727272727</v>
      </c>
      <c r="P35" s="157"/>
    </row>
    <row r="36" customHeight="1" spans="1:16">
      <c r="A36" s="133">
        <v>32</v>
      </c>
      <c r="B36" s="8" t="s">
        <v>76</v>
      </c>
      <c r="C36" s="8" t="s">
        <v>77</v>
      </c>
      <c r="D36" s="45">
        <v>2015</v>
      </c>
      <c r="E36" s="45" t="s">
        <v>23</v>
      </c>
      <c r="F36" s="136">
        <v>6.15</v>
      </c>
      <c r="G36" s="139">
        <v>68.6804</v>
      </c>
      <c r="H36" s="139">
        <v>4.58</v>
      </c>
      <c r="I36" s="154">
        <f t="shared" si="4"/>
        <v>79.4104</v>
      </c>
      <c r="J36" s="61">
        <v>11</v>
      </c>
      <c r="K36" s="62">
        <v>29</v>
      </c>
      <c r="L36" s="69">
        <f t="shared" si="0"/>
        <v>0.379310344827586</v>
      </c>
      <c r="M36" s="61">
        <v>32</v>
      </c>
      <c r="N36" s="62">
        <v>88</v>
      </c>
      <c r="O36" s="69">
        <f t="shared" si="1"/>
        <v>0.363636363636364</v>
      </c>
      <c r="P36" s="157"/>
    </row>
    <row r="37" customHeight="1" spans="1:16">
      <c r="A37" s="133">
        <v>33</v>
      </c>
      <c r="B37" s="8">
        <v>2015015076</v>
      </c>
      <c r="C37" s="8" t="s">
        <v>78</v>
      </c>
      <c r="D37" s="8">
        <v>2015</v>
      </c>
      <c r="E37" s="8" t="s">
        <v>20</v>
      </c>
      <c r="F37" s="136">
        <v>6.1</v>
      </c>
      <c r="G37" s="137">
        <v>69.47</v>
      </c>
      <c r="H37" s="137">
        <v>4.51</v>
      </c>
      <c r="I37" s="152">
        <v>80.08</v>
      </c>
      <c r="J37" s="61">
        <v>9</v>
      </c>
      <c r="K37" s="62">
        <v>30</v>
      </c>
      <c r="L37" s="69">
        <f t="shared" si="0"/>
        <v>0.3</v>
      </c>
      <c r="M37" s="61">
        <v>33</v>
      </c>
      <c r="N37" s="62">
        <v>88</v>
      </c>
      <c r="O37" s="69">
        <f t="shared" si="1"/>
        <v>0.375</v>
      </c>
      <c r="P37" s="157"/>
    </row>
    <row r="38" customHeight="1" spans="1:16">
      <c r="A38" s="133">
        <v>34</v>
      </c>
      <c r="B38" s="148" t="s">
        <v>79</v>
      </c>
      <c r="C38" s="149" t="s">
        <v>80</v>
      </c>
      <c r="D38" s="148">
        <v>2015</v>
      </c>
      <c r="E38" s="148" t="s">
        <v>26</v>
      </c>
      <c r="F38" s="136">
        <v>7.45</v>
      </c>
      <c r="G38" s="139">
        <v>67.3</v>
      </c>
      <c r="H38" s="139">
        <v>4.438</v>
      </c>
      <c r="I38" s="154">
        <f t="shared" ref="I38:I44" si="5">SUM(F38:H38)</f>
        <v>79.188</v>
      </c>
      <c r="J38" s="61">
        <v>14</v>
      </c>
      <c r="K38" s="62">
        <v>29</v>
      </c>
      <c r="L38" s="69">
        <f t="shared" si="0"/>
        <v>0.482758620689655</v>
      </c>
      <c r="M38" s="61">
        <v>34</v>
      </c>
      <c r="N38" s="62">
        <v>88</v>
      </c>
      <c r="O38" s="69">
        <f t="shared" si="1"/>
        <v>0.386363636363636</v>
      </c>
      <c r="P38" s="157"/>
    </row>
    <row r="39" customHeight="1" spans="1:16">
      <c r="A39" s="133">
        <v>35</v>
      </c>
      <c r="B39" s="148" t="s">
        <v>81</v>
      </c>
      <c r="C39" s="149" t="s">
        <v>82</v>
      </c>
      <c r="D39" s="148">
        <v>2015</v>
      </c>
      <c r="E39" s="148" t="s">
        <v>26</v>
      </c>
      <c r="F39" s="136">
        <v>6.26</v>
      </c>
      <c r="G39" s="139">
        <v>68.3416</v>
      </c>
      <c r="H39" s="139">
        <v>4.439</v>
      </c>
      <c r="I39" s="154">
        <f t="shared" si="5"/>
        <v>79.0406</v>
      </c>
      <c r="J39" s="61">
        <v>15</v>
      </c>
      <c r="K39" s="62">
        <v>29</v>
      </c>
      <c r="L39" s="69">
        <f t="shared" si="0"/>
        <v>0.517241379310345</v>
      </c>
      <c r="M39" s="61">
        <v>35</v>
      </c>
      <c r="N39" s="62">
        <v>88</v>
      </c>
      <c r="O39" s="69">
        <f t="shared" si="1"/>
        <v>0.397727272727273</v>
      </c>
      <c r="P39" s="157"/>
    </row>
    <row r="40" customHeight="1" spans="1:16">
      <c r="A40" s="133">
        <v>36</v>
      </c>
      <c r="B40" s="8">
        <v>2015015081</v>
      </c>
      <c r="C40" s="8" t="s">
        <v>83</v>
      </c>
      <c r="D40" s="8">
        <v>2015</v>
      </c>
      <c r="E40" s="8" t="s">
        <v>20</v>
      </c>
      <c r="F40" s="136">
        <v>5.5</v>
      </c>
      <c r="G40" s="137">
        <v>69.73</v>
      </c>
      <c r="H40" s="137">
        <v>4.48</v>
      </c>
      <c r="I40" s="152">
        <v>79.71</v>
      </c>
      <c r="J40" s="61">
        <v>10</v>
      </c>
      <c r="K40" s="62">
        <v>30</v>
      </c>
      <c r="L40" s="69">
        <f t="shared" si="0"/>
        <v>0.333333333333333</v>
      </c>
      <c r="M40" s="61">
        <v>36</v>
      </c>
      <c r="N40" s="62">
        <v>88</v>
      </c>
      <c r="O40" s="69">
        <f t="shared" si="1"/>
        <v>0.409090909090909</v>
      </c>
      <c r="P40" s="157"/>
    </row>
    <row r="41" customHeight="1" spans="1:16">
      <c r="A41" s="133">
        <v>37</v>
      </c>
      <c r="B41" s="8" t="s">
        <v>84</v>
      </c>
      <c r="C41" s="8" t="s">
        <v>85</v>
      </c>
      <c r="D41" s="45">
        <v>2015</v>
      </c>
      <c r="E41" s="45" t="s">
        <v>23</v>
      </c>
      <c r="F41" s="136">
        <v>5.66</v>
      </c>
      <c r="G41" s="139">
        <v>69.0092</v>
      </c>
      <c r="H41" s="139">
        <v>4.1945</v>
      </c>
      <c r="I41" s="154">
        <f t="shared" si="5"/>
        <v>78.8637</v>
      </c>
      <c r="J41" s="61">
        <v>12</v>
      </c>
      <c r="K41" s="62">
        <v>29</v>
      </c>
      <c r="L41" s="69">
        <f t="shared" si="0"/>
        <v>0.413793103448276</v>
      </c>
      <c r="M41" s="61">
        <v>37</v>
      </c>
      <c r="N41" s="62">
        <v>88</v>
      </c>
      <c r="O41" s="69">
        <f t="shared" si="1"/>
        <v>0.420454545454545</v>
      </c>
      <c r="P41" s="157"/>
    </row>
    <row r="42" customHeight="1" spans="1:16">
      <c r="A42" s="133">
        <v>38</v>
      </c>
      <c r="B42" s="8" t="s">
        <v>86</v>
      </c>
      <c r="C42" s="8" t="s">
        <v>87</v>
      </c>
      <c r="D42" s="45">
        <v>2015</v>
      </c>
      <c r="E42" s="45" t="s">
        <v>23</v>
      </c>
      <c r="F42" s="136">
        <v>6.39</v>
      </c>
      <c r="G42" s="139">
        <v>67.3584</v>
      </c>
      <c r="H42" s="139">
        <v>5.094</v>
      </c>
      <c r="I42" s="154">
        <f t="shared" si="5"/>
        <v>78.8424</v>
      </c>
      <c r="J42" s="61">
        <v>13</v>
      </c>
      <c r="K42" s="62">
        <v>29</v>
      </c>
      <c r="L42" s="69">
        <f t="shared" si="0"/>
        <v>0.448275862068966</v>
      </c>
      <c r="M42" s="61">
        <v>38</v>
      </c>
      <c r="N42" s="62">
        <v>88</v>
      </c>
      <c r="O42" s="69">
        <f t="shared" si="1"/>
        <v>0.431818181818182</v>
      </c>
      <c r="P42" s="157"/>
    </row>
    <row r="43" customHeight="1" spans="1:16">
      <c r="A43" s="133">
        <v>39</v>
      </c>
      <c r="B43" s="8">
        <v>2015015088</v>
      </c>
      <c r="C43" s="8" t="s">
        <v>88</v>
      </c>
      <c r="D43" s="8">
        <v>2015</v>
      </c>
      <c r="E43" s="8" t="s">
        <v>20</v>
      </c>
      <c r="F43" s="136">
        <v>5.6</v>
      </c>
      <c r="G43" s="139">
        <v>69.36</v>
      </c>
      <c r="H43" s="139">
        <v>4.24</v>
      </c>
      <c r="I43" s="154">
        <f t="shared" si="5"/>
        <v>79.2</v>
      </c>
      <c r="J43" s="61">
        <v>11</v>
      </c>
      <c r="K43" s="62">
        <v>30</v>
      </c>
      <c r="L43" s="69">
        <f t="shared" si="0"/>
        <v>0.366666666666667</v>
      </c>
      <c r="M43" s="61">
        <v>39</v>
      </c>
      <c r="N43" s="62">
        <v>88</v>
      </c>
      <c r="O43" s="69">
        <f t="shared" si="1"/>
        <v>0.443181818181818</v>
      </c>
      <c r="P43" s="157"/>
    </row>
    <row r="44" customHeight="1" spans="1:16">
      <c r="A44" s="133">
        <v>40</v>
      </c>
      <c r="B44" s="8">
        <v>2015015096</v>
      </c>
      <c r="C44" s="8" t="s">
        <v>89</v>
      </c>
      <c r="D44" s="8">
        <v>2015</v>
      </c>
      <c r="E44" s="8" t="s">
        <v>20</v>
      </c>
      <c r="F44" s="136">
        <v>6.2</v>
      </c>
      <c r="G44" s="139">
        <v>68.2</v>
      </c>
      <c r="H44" s="139">
        <v>4.75</v>
      </c>
      <c r="I44" s="154">
        <f t="shared" si="5"/>
        <v>79.15</v>
      </c>
      <c r="J44" s="61">
        <v>12</v>
      </c>
      <c r="K44" s="62">
        <v>30</v>
      </c>
      <c r="L44" s="69">
        <f t="shared" si="0"/>
        <v>0.4</v>
      </c>
      <c r="M44" s="61">
        <v>40</v>
      </c>
      <c r="N44" s="62">
        <v>88</v>
      </c>
      <c r="O44" s="69">
        <f t="shared" si="1"/>
        <v>0.454545454545455</v>
      </c>
      <c r="P44" s="157"/>
    </row>
    <row r="45" customHeight="1" spans="1:16">
      <c r="A45" s="133">
        <v>41</v>
      </c>
      <c r="B45" s="8">
        <v>2015015085</v>
      </c>
      <c r="C45" s="8" t="s">
        <v>90</v>
      </c>
      <c r="D45" s="8">
        <v>2015</v>
      </c>
      <c r="E45" s="8" t="s">
        <v>20</v>
      </c>
      <c r="F45" s="136">
        <v>5.5</v>
      </c>
      <c r="G45" s="145">
        <v>69.24</v>
      </c>
      <c r="H45" s="145">
        <v>4.1</v>
      </c>
      <c r="I45" s="154">
        <v>78.84</v>
      </c>
      <c r="J45" s="61">
        <v>13</v>
      </c>
      <c r="K45" s="62">
        <v>30</v>
      </c>
      <c r="L45" s="69">
        <f t="shared" si="0"/>
        <v>0.433333333333333</v>
      </c>
      <c r="M45" s="61">
        <v>41</v>
      </c>
      <c r="N45" s="62">
        <v>88</v>
      </c>
      <c r="O45" s="69">
        <f t="shared" si="1"/>
        <v>0.465909090909091</v>
      </c>
      <c r="P45" s="157"/>
    </row>
    <row r="46" customHeight="1" spans="1:16">
      <c r="A46" s="133">
        <v>42</v>
      </c>
      <c r="B46" s="148" t="s">
        <v>91</v>
      </c>
      <c r="C46" s="149" t="s">
        <v>92</v>
      </c>
      <c r="D46" s="148">
        <v>2015</v>
      </c>
      <c r="E46" s="148" t="s">
        <v>26</v>
      </c>
      <c r="F46" s="136">
        <v>5.5</v>
      </c>
      <c r="G46" s="139">
        <v>68.91</v>
      </c>
      <c r="H46" s="139">
        <v>4.253</v>
      </c>
      <c r="I46" s="154">
        <f t="shared" ref="I46:I56" si="6">SUM(F46:H46)</f>
        <v>78.663</v>
      </c>
      <c r="J46" s="61">
        <v>16</v>
      </c>
      <c r="K46" s="62">
        <v>29</v>
      </c>
      <c r="L46" s="69">
        <f t="shared" si="0"/>
        <v>0.551724137931034</v>
      </c>
      <c r="M46" s="61">
        <v>42</v>
      </c>
      <c r="N46" s="62">
        <v>88</v>
      </c>
      <c r="O46" s="69">
        <f t="shared" si="1"/>
        <v>0.477272727272727</v>
      </c>
      <c r="P46" s="157"/>
    </row>
    <row r="47" customHeight="1" spans="1:16">
      <c r="A47" s="133">
        <v>43</v>
      </c>
      <c r="B47" s="8">
        <v>2015015084</v>
      </c>
      <c r="C47" s="8" t="s">
        <v>93</v>
      </c>
      <c r="D47" s="8">
        <v>2015</v>
      </c>
      <c r="E47" s="8" t="s">
        <v>20</v>
      </c>
      <c r="F47" s="136">
        <v>5.5</v>
      </c>
      <c r="G47" s="144">
        <v>69.24</v>
      </c>
      <c r="H47" s="144">
        <v>4.09</v>
      </c>
      <c r="I47" s="152">
        <f t="shared" si="6"/>
        <v>78.83</v>
      </c>
      <c r="J47" s="61">
        <v>14</v>
      </c>
      <c r="K47" s="62">
        <v>30</v>
      </c>
      <c r="L47" s="69">
        <f t="shared" si="0"/>
        <v>0.466666666666667</v>
      </c>
      <c r="M47" s="61">
        <v>43</v>
      </c>
      <c r="N47" s="62">
        <v>88</v>
      </c>
      <c r="O47" s="69">
        <f t="shared" si="1"/>
        <v>0.488636363636364</v>
      </c>
      <c r="P47" s="157"/>
    </row>
    <row r="48" customHeight="1" spans="1:16">
      <c r="A48" s="133">
        <v>44</v>
      </c>
      <c r="B48" s="8">
        <v>2015015094</v>
      </c>
      <c r="C48" s="8" t="s">
        <v>94</v>
      </c>
      <c r="D48" s="8">
        <v>2015</v>
      </c>
      <c r="E48" s="8" t="s">
        <v>20</v>
      </c>
      <c r="F48" s="136">
        <v>6.2</v>
      </c>
      <c r="G48" s="139">
        <v>68.19</v>
      </c>
      <c r="H48" s="139">
        <v>4.31</v>
      </c>
      <c r="I48" s="154">
        <f t="shared" si="6"/>
        <v>78.7</v>
      </c>
      <c r="J48" s="61">
        <v>15</v>
      </c>
      <c r="K48" s="62">
        <v>30</v>
      </c>
      <c r="L48" s="69">
        <f t="shared" si="0"/>
        <v>0.5</v>
      </c>
      <c r="M48" s="61">
        <v>44</v>
      </c>
      <c r="N48" s="62">
        <v>88</v>
      </c>
      <c r="O48" s="69">
        <f t="shared" si="1"/>
        <v>0.5</v>
      </c>
      <c r="P48" s="157"/>
    </row>
    <row r="49" customHeight="1" spans="1:16">
      <c r="A49" s="133">
        <v>45</v>
      </c>
      <c r="B49" s="148" t="s">
        <v>95</v>
      </c>
      <c r="C49" s="149" t="s">
        <v>96</v>
      </c>
      <c r="D49" s="148">
        <v>2015</v>
      </c>
      <c r="E49" s="148" t="s">
        <v>26</v>
      </c>
      <c r="F49" s="136">
        <v>5.8</v>
      </c>
      <c r="G49" s="139">
        <v>68.3344</v>
      </c>
      <c r="H49" s="139">
        <v>4.448</v>
      </c>
      <c r="I49" s="154">
        <f t="shared" si="6"/>
        <v>78.5824</v>
      </c>
      <c r="J49" s="61">
        <v>17</v>
      </c>
      <c r="K49" s="62">
        <v>29</v>
      </c>
      <c r="L49" s="69">
        <f t="shared" si="0"/>
        <v>0.586206896551724</v>
      </c>
      <c r="M49" s="61">
        <v>45</v>
      </c>
      <c r="N49" s="62">
        <v>88</v>
      </c>
      <c r="O49" s="69">
        <f t="shared" si="1"/>
        <v>0.511363636363636</v>
      </c>
      <c r="P49" s="157"/>
    </row>
    <row r="50" customHeight="1" spans="1:16">
      <c r="A50" s="133">
        <v>46</v>
      </c>
      <c r="B50" s="148" t="s">
        <v>97</v>
      </c>
      <c r="C50" s="149" t="s">
        <v>98</v>
      </c>
      <c r="D50" s="148">
        <v>2015</v>
      </c>
      <c r="E50" s="148" t="s">
        <v>26</v>
      </c>
      <c r="F50" s="136">
        <v>5.5</v>
      </c>
      <c r="G50" s="139">
        <v>68.9968</v>
      </c>
      <c r="H50" s="139">
        <v>4.08</v>
      </c>
      <c r="I50" s="154">
        <f t="shared" si="6"/>
        <v>78.5768</v>
      </c>
      <c r="J50" s="61">
        <v>18</v>
      </c>
      <c r="K50" s="62">
        <v>29</v>
      </c>
      <c r="L50" s="69">
        <f t="shared" si="0"/>
        <v>0.620689655172414</v>
      </c>
      <c r="M50" s="61">
        <v>46</v>
      </c>
      <c r="N50" s="62">
        <v>88</v>
      </c>
      <c r="O50" s="69">
        <f t="shared" si="1"/>
        <v>0.522727272727273</v>
      </c>
      <c r="P50" s="157"/>
    </row>
    <row r="51" customHeight="1" spans="1:16">
      <c r="A51" s="133">
        <v>47</v>
      </c>
      <c r="B51" s="148" t="s">
        <v>99</v>
      </c>
      <c r="C51" s="149" t="s">
        <v>100</v>
      </c>
      <c r="D51" s="148">
        <v>2015</v>
      </c>
      <c r="E51" s="148" t="s">
        <v>26</v>
      </c>
      <c r="F51" s="136">
        <v>6.25</v>
      </c>
      <c r="G51" s="139">
        <v>67.87</v>
      </c>
      <c r="H51" s="139">
        <v>4.373</v>
      </c>
      <c r="I51" s="154">
        <f t="shared" si="6"/>
        <v>78.493</v>
      </c>
      <c r="J51" s="61">
        <v>19</v>
      </c>
      <c r="K51" s="62">
        <v>29</v>
      </c>
      <c r="L51" s="69">
        <f t="shared" si="0"/>
        <v>0.655172413793103</v>
      </c>
      <c r="M51" s="61">
        <v>47</v>
      </c>
      <c r="N51" s="62">
        <v>88</v>
      </c>
      <c r="O51" s="69">
        <f t="shared" si="1"/>
        <v>0.534090909090909</v>
      </c>
      <c r="P51" s="157"/>
    </row>
    <row r="52" customHeight="1" spans="1:16">
      <c r="A52" s="133">
        <v>48</v>
      </c>
      <c r="B52" s="148" t="s">
        <v>101</v>
      </c>
      <c r="C52" s="149" t="s">
        <v>102</v>
      </c>
      <c r="D52" s="148">
        <v>2015</v>
      </c>
      <c r="E52" s="148" t="s">
        <v>26</v>
      </c>
      <c r="F52" s="136">
        <v>5.5</v>
      </c>
      <c r="G52" s="139">
        <v>68.5816</v>
      </c>
      <c r="H52" s="139">
        <v>4.367</v>
      </c>
      <c r="I52" s="154">
        <f t="shared" si="6"/>
        <v>78.4486</v>
      </c>
      <c r="J52" s="61">
        <v>20</v>
      </c>
      <c r="K52" s="62">
        <v>29</v>
      </c>
      <c r="L52" s="69">
        <f t="shared" si="0"/>
        <v>0.689655172413793</v>
      </c>
      <c r="M52" s="61">
        <v>48</v>
      </c>
      <c r="N52" s="62">
        <v>88</v>
      </c>
      <c r="O52" s="69">
        <f t="shared" si="1"/>
        <v>0.545454545454545</v>
      </c>
      <c r="P52" s="157"/>
    </row>
    <row r="53" customHeight="1" spans="1:16">
      <c r="A53" s="133">
        <v>49</v>
      </c>
      <c r="B53" s="8" t="s">
        <v>103</v>
      </c>
      <c r="C53" s="8" t="s">
        <v>104</v>
      </c>
      <c r="D53" s="45">
        <v>2015</v>
      </c>
      <c r="E53" s="45" t="s">
        <v>23</v>
      </c>
      <c r="F53" s="136">
        <v>5.81</v>
      </c>
      <c r="G53" s="139">
        <v>67.6356</v>
      </c>
      <c r="H53" s="139">
        <v>4.6885</v>
      </c>
      <c r="I53" s="154">
        <f t="shared" si="6"/>
        <v>78.1341</v>
      </c>
      <c r="J53" s="61">
        <v>14</v>
      </c>
      <c r="K53" s="62">
        <v>29</v>
      </c>
      <c r="L53" s="69">
        <f t="shared" si="0"/>
        <v>0.482758620689655</v>
      </c>
      <c r="M53" s="61">
        <v>49</v>
      </c>
      <c r="N53" s="62">
        <v>88</v>
      </c>
      <c r="O53" s="69">
        <f t="shared" si="1"/>
        <v>0.556818181818182</v>
      </c>
      <c r="P53" s="157"/>
    </row>
    <row r="54" customHeight="1" spans="1:16">
      <c r="A54" s="133">
        <v>50</v>
      </c>
      <c r="B54" s="8" t="s">
        <v>105</v>
      </c>
      <c r="C54" s="8" t="s">
        <v>106</v>
      </c>
      <c r="D54" s="45">
        <v>2015</v>
      </c>
      <c r="E54" s="45" t="s">
        <v>23</v>
      </c>
      <c r="F54" s="136">
        <v>5.65</v>
      </c>
      <c r="G54" s="139">
        <v>68.3552</v>
      </c>
      <c r="H54" s="139">
        <v>4.106</v>
      </c>
      <c r="I54" s="154">
        <f t="shared" si="6"/>
        <v>78.1112</v>
      </c>
      <c r="J54" s="61">
        <v>15</v>
      </c>
      <c r="K54" s="62">
        <v>29</v>
      </c>
      <c r="L54" s="69">
        <f t="shared" si="0"/>
        <v>0.517241379310345</v>
      </c>
      <c r="M54" s="61">
        <v>50</v>
      </c>
      <c r="N54" s="62">
        <v>88</v>
      </c>
      <c r="O54" s="69">
        <f t="shared" si="1"/>
        <v>0.568181818181818</v>
      </c>
      <c r="P54" s="157"/>
    </row>
    <row r="55" customHeight="1" spans="1:16">
      <c r="A55" s="133">
        <v>51</v>
      </c>
      <c r="B55" s="8">
        <v>2015015101</v>
      </c>
      <c r="C55" s="8" t="s">
        <v>107</v>
      </c>
      <c r="D55" s="8">
        <v>2015</v>
      </c>
      <c r="E55" s="8" t="s">
        <v>20</v>
      </c>
      <c r="F55" s="136">
        <v>6.16</v>
      </c>
      <c r="G55" s="139">
        <v>66.1</v>
      </c>
      <c r="H55" s="139">
        <v>6.38</v>
      </c>
      <c r="I55" s="154">
        <f t="shared" si="6"/>
        <v>78.64</v>
      </c>
      <c r="J55" s="61">
        <v>16</v>
      </c>
      <c r="K55" s="62">
        <v>30</v>
      </c>
      <c r="L55" s="69">
        <f t="shared" si="0"/>
        <v>0.533333333333333</v>
      </c>
      <c r="M55" s="61">
        <v>51</v>
      </c>
      <c r="N55" s="62">
        <v>88</v>
      </c>
      <c r="O55" s="69">
        <f t="shared" si="1"/>
        <v>0.579545454545455</v>
      </c>
      <c r="P55" s="157"/>
    </row>
    <row r="56" customHeight="1" spans="1:16">
      <c r="A56" s="133">
        <v>52</v>
      </c>
      <c r="B56" s="8">
        <v>2015015079</v>
      </c>
      <c r="C56" s="8" t="s">
        <v>108</v>
      </c>
      <c r="D56" s="8">
        <v>2015</v>
      </c>
      <c r="E56" s="8" t="s">
        <v>20</v>
      </c>
      <c r="F56" s="136">
        <v>5.5</v>
      </c>
      <c r="G56" s="139">
        <v>68.8</v>
      </c>
      <c r="H56" s="139">
        <v>4.31</v>
      </c>
      <c r="I56" s="154">
        <f t="shared" si="6"/>
        <v>78.61</v>
      </c>
      <c r="J56" s="61">
        <v>17</v>
      </c>
      <c r="K56" s="62">
        <v>30</v>
      </c>
      <c r="L56" s="69">
        <f t="shared" si="0"/>
        <v>0.566666666666667</v>
      </c>
      <c r="M56" s="61">
        <v>52</v>
      </c>
      <c r="N56" s="62">
        <v>88</v>
      </c>
      <c r="O56" s="69">
        <f t="shared" si="1"/>
        <v>0.590909090909091</v>
      </c>
      <c r="P56" s="157"/>
    </row>
    <row r="57" customHeight="1" spans="1:16">
      <c r="A57" s="133">
        <v>53</v>
      </c>
      <c r="B57" s="8">
        <v>2015015074</v>
      </c>
      <c r="C57" s="8" t="s">
        <v>109</v>
      </c>
      <c r="D57" s="8">
        <v>2015</v>
      </c>
      <c r="E57" s="8" t="s">
        <v>20</v>
      </c>
      <c r="F57" s="136">
        <v>5.95</v>
      </c>
      <c r="G57" s="137">
        <v>67.47</v>
      </c>
      <c r="H57" s="137">
        <v>4.45</v>
      </c>
      <c r="I57" s="152">
        <v>77.87</v>
      </c>
      <c r="J57" s="61">
        <v>18</v>
      </c>
      <c r="K57" s="62">
        <v>30</v>
      </c>
      <c r="L57" s="69">
        <f t="shared" si="0"/>
        <v>0.6</v>
      </c>
      <c r="M57" s="61">
        <v>53</v>
      </c>
      <c r="N57" s="62">
        <v>88</v>
      </c>
      <c r="O57" s="69">
        <f t="shared" si="1"/>
        <v>0.602272727272727</v>
      </c>
      <c r="P57" s="157"/>
    </row>
    <row r="58" customHeight="1" spans="1:16">
      <c r="A58" s="133">
        <v>54</v>
      </c>
      <c r="B58" s="8">
        <v>2015015099</v>
      </c>
      <c r="C58" s="8" t="s">
        <v>110</v>
      </c>
      <c r="D58" s="8">
        <v>2015</v>
      </c>
      <c r="E58" s="8" t="s">
        <v>20</v>
      </c>
      <c r="F58" s="136">
        <v>6</v>
      </c>
      <c r="G58" s="137">
        <v>67.33</v>
      </c>
      <c r="H58" s="137">
        <v>4.48</v>
      </c>
      <c r="I58" s="152">
        <v>77.81</v>
      </c>
      <c r="J58" s="61">
        <v>19</v>
      </c>
      <c r="K58" s="62">
        <v>30</v>
      </c>
      <c r="L58" s="69">
        <f t="shared" si="0"/>
        <v>0.633333333333333</v>
      </c>
      <c r="M58" s="61">
        <v>54</v>
      </c>
      <c r="N58" s="62">
        <v>88</v>
      </c>
      <c r="O58" s="69">
        <f t="shared" si="1"/>
        <v>0.613636363636364</v>
      </c>
      <c r="P58" s="157"/>
    </row>
    <row r="59" customHeight="1" spans="1:16">
      <c r="A59" s="133">
        <v>55</v>
      </c>
      <c r="B59" s="148" t="s">
        <v>111</v>
      </c>
      <c r="C59" s="149" t="s">
        <v>112</v>
      </c>
      <c r="D59" s="148">
        <v>2015</v>
      </c>
      <c r="E59" s="148" t="s">
        <v>26</v>
      </c>
      <c r="F59" s="136">
        <v>5.5</v>
      </c>
      <c r="G59" s="139">
        <v>67.8116</v>
      </c>
      <c r="H59" s="139">
        <v>4.12</v>
      </c>
      <c r="I59" s="154">
        <f t="shared" ref="I59:I63" si="7">SUM(F59:H59)</f>
        <v>77.4316</v>
      </c>
      <c r="J59" s="61">
        <v>21</v>
      </c>
      <c r="K59" s="62">
        <v>29</v>
      </c>
      <c r="L59" s="69">
        <f t="shared" si="0"/>
        <v>0.724137931034483</v>
      </c>
      <c r="M59" s="61">
        <v>55</v>
      </c>
      <c r="N59" s="62">
        <v>88</v>
      </c>
      <c r="O59" s="69">
        <f t="shared" si="1"/>
        <v>0.625</v>
      </c>
      <c r="P59" s="157"/>
    </row>
    <row r="60" customHeight="1" spans="1:16">
      <c r="A60" s="133">
        <v>56</v>
      </c>
      <c r="B60" s="8" t="s">
        <v>113</v>
      </c>
      <c r="C60" s="8" t="s">
        <v>114</v>
      </c>
      <c r="D60" s="45">
        <v>2015</v>
      </c>
      <c r="E60" s="45" t="s">
        <v>23</v>
      </c>
      <c r="F60" s="136">
        <v>5.86</v>
      </c>
      <c r="G60" s="139">
        <v>67.1836</v>
      </c>
      <c r="H60" s="139">
        <v>4.376</v>
      </c>
      <c r="I60" s="154">
        <f t="shared" si="7"/>
        <v>77.4196</v>
      </c>
      <c r="J60" s="61">
        <v>16</v>
      </c>
      <c r="K60" s="62">
        <v>29</v>
      </c>
      <c r="L60" s="69">
        <f t="shared" si="0"/>
        <v>0.551724137931034</v>
      </c>
      <c r="M60" s="61">
        <v>56</v>
      </c>
      <c r="N60" s="62">
        <v>88</v>
      </c>
      <c r="O60" s="69">
        <f t="shared" si="1"/>
        <v>0.636363636363636</v>
      </c>
      <c r="P60" s="157"/>
    </row>
    <row r="61" customHeight="1" spans="1:16">
      <c r="A61" s="133">
        <v>57</v>
      </c>
      <c r="B61" s="8">
        <v>2015015086</v>
      </c>
      <c r="C61" s="8" t="s">
        <v>115</v>
      </c>
      <c r="D61" s="8">
        <v>2015</v>
      </c>
      <c r="E61" s="8" t="s">
        <v>20</v>
      </c>
      <c r="F61" s="136">
        <v>5.8</v>
      </c>
      <c r="G61" s="145">
        <v>67.68</v>
      </c>
      <c r="H61" s="145">
        <v>4.3</v>
      </c>
      <c r="I61" s="154">
        <v>77.78</v>
      </c>
      <c r="J61" s="61">
        <v>20</v>
      </c>
      <c r="K61" s="62">
        <v>30</v>
      </c>
      <c r="L61" s="69">
        <f t="shared" si="0"/>
        <v>0.666666666666667</v>
      </c>
      <c r="M61" s="61">
        <v>57</v>
      </c>
      <c r="N61" s="62">
        <v>88</v>
      </c>
      <c r="O61" s="69">
        <f t="shared" si="1"/>
        <v>0.647727272727273</v>
      </c>
      <c r="P61" s="157"/>
    </row>
    <row r="62" customHeight="1" spans="1:16">
      <c r="A62" s="133">
        <v>58</v>
      </c>
      <c r="B62" s="148" t="s">
        <v>116</v>
      </c>
      <c r="C62" s="149" t="s">
        <v>117</v>
      </c>
      <c r="D62" s="148">
        <v>2015</v>
      </c>
      <c r="E62" s="148" t="s">
        <v>26</v>
      </c>
      <c r="F62" s="136">
        <v>5.5</v>
      </c>
      <c r="G62" s="139">
        <v>67.4588</v>
      </c>
      <c r="H62" s="139">
        <v>4.15</v>
      </c>
      <c r="I62" s="154">
        <f t="shared" si="7"/>
        <v>77.1088</v>
      </c>
      <c r="J62" s="61">
        <v>22</v>
      </c>
      <c r="K62" s="62">
        <v>29</v>
      </c>
      <c r="L62" s="69">
        <f t="shared" si="0"/>
        <v>0.758620689655172</v>
      </c>
      <c r="M62" s="61">
        <v>58</v>
      </c>
      <c r="N62" s="62">
        <v>88</v>
      </c>
      <c r="O62" s="69">
        <f t="shared" si="1"/>
        <v>0.659090909090909</v>
      </c>
      <c r="P62" s="157"/>
    </row>
    <row r="63" customHeight="1" spans="1:16">
      <c r="A63" s="133">
        <v>59</v>
      </c>
      <c r="B63" s="8" t="s">
        <v>118</v>
      </c>
      <c r="C63" s="8" t="s">
        <v>119</v>
      </c>
      <c r="D63" s="45">
        <v>2015</v>
      </c>
      <c r="E63" s="45" t="s">
        <v>23</v>
      </c>
      <c r="F63" s="136">
        <v>5.56</v>
      </c>
      <c r="G63" s="139">
        <v>66.928</v>
      </c>
      <c r="H63" s="139">
        <v>4.4945</v>
      </c>
      <c r="I63" s="154">
        <f t="shared" si="7"/>
        <v>76.9825</v>
      </c>
      <c r="J63" s="61">
        <v>17</v>
      </c>
      <c r="K63" s="62">
        <v>29</v>
      </c>
      <c r="L63" s="69">
        <f t="shared" si="0"/>
        <v>0.586206896551724</v>
      </c>
      <c r="M63" s="61">
        <v>59</v>
      </c>
      <c r="N63" s="62">
        <v>88</v>
      </c>
      <c r="O63" s="69">
        <f t="shared" si="1"/>
        <v>0.670454545454545</v>
      </c>
      <c r="P63" s="157"/>
    </row>
    <row r="64" customHeight="1" spans="1:16">
      <c r="A64" s="133">
        <v>60</v>
      </c>
      <c r="B64" s="8">
        <v>2015015095</v>
      </c>
      <c r="C64" s="8" t="s">
        <v>120</v>
      </c>
      <c r="D64" s="25">
        <v>2015</v>
      </c>
      <c r="E64" s="135" t="s">
        <v>20</v>
      </c>
      <c r="F64" s="136">
        <v>5.95</v>
      </c>
      <c r="G64" s="137">
        <v>67.69</v>
      </c>
      <c r="H64" s="137">
        <v>4.12</v>
      </c>
      <c r="I64" s="152">
        <v>77.76</v>
      </c>
      <c r="J64" s="61">
        <v>21</v>
      </c>
      <c r="K64" s="62">
        <v>30</v>
      </c>
      <c r="L64" s="69">
        <f t="shared" si="0"/>
        <v>0.7</v>
      </c>
      <c r="M64" s="61">
        <v>60</v>
      </c>
      <c r="N64" s="62">
        <v>88</v>
      </c>
      <c r="O64" s="69">
        <f t="shared" si="1"/>
        <v>0.681818181818182</v>
      </c>
      <c r="P64" s="157"/>
    </row>
    <row r="65" customHeight="1" spans="1:16">
      <c r="A65" s="133">
        <v>61</v>
      </c>
      <c r="B65" s="148" t="s">
        <v>121</v>
      </c>
      <c r="C65" s="149" t="s">
        <v>122</v>
      </c>
      <c r="D65" s="142">
        <v>2015</v>
      </c>
      <c r="E65" s="143" t="s">
        <v>26</v>
      </c>
      <c r="F65" s="136">
        <v>6.15</v>
      </c>
      <c r="G65" s="139">
        <v>66.5908</v>
      </c>
      <c r="H65" s="139">
        <v>3.9</v>
      </c>
      <c r="I65" s="154">
        <f t="shared" ref="I65:I70" si="8">SUM(F65:H65)</f>
        <v>76.6408</v>
      </c>
      <c r="J65" s="61">
        <v>23</v>
      </c>
      <c r="K65" s="62">
        <v>29</v>
      </c>
      <c r="L65" s="69">
        <f t="shared" si="0"/>
        <v>0.793103448275862</v>
      </c>
      <c r="M65" s="61">
        <v>61</v>
      </c>
      <c r="N65" s="62">
        <v>88</v>
      </c>
      <c r="O65" s="69">
        <f t="shared" si="1"/>
        <v>0.693181818181818</v>
      </c>
      <c r="P65" s="157"/>
    </row>
    <row r="66" customHeight="1" spans="1:16">
      <c r="A66" s="133">
        <v>62</v>
      </c>
      <c r="B66" s="148" t="s">
        <v>123</v>
      </c>
      <c r="C66" s="149" t="s">
        <v>124</v>
      </c>
      <c r="D66" s="142">
        <v>2015</v>
      </c>
      <c r="E66" s="143" t="s">
        <v>26</v>
      </c>
      <c r="F66" s="136">
        <v>5.5</v>
      </c>
      <c r="G66" s="139">
        <v>67.0568</v>
      </c>
      <c r="H66" s="139">
        <v>4.07</v>
      </c>
      <c r="I66" s="154">
        <f t="shared" si="8"/>
        <v>76.6268</v>
      </c>
      <c r="J66" s="61">
        <v>24</v>
      </c>
      <c r="K66" s="62">
        <v>29</v>
      </c>
      <c r="L66" s="69">
        <f t="shared" si="0"/>
        <v>0.827586206896552</v>
      </c>
      <c r="M66" s="61">
        <v>62</v>
      </c>
      <c r="N66" s="62">
        <v>88</v>
      </c>
      <c r="O66" s="69">
        <f t="shared" si="1"/>
        <v>0.704545454545455</v>
      </c>
      <c r="P66" s="157"/>
    </row>
    <row r="67" customHeight="1" spans="1:16">
      <c r="A67" s="133">
        <v>63</v>
      </c>
      <c r="B67" s="148" t="s">
        <v>125</v>
      </c>
      <c r="C67" s="149" t="s">
        <v>126</v>
      </c>
      <c r="D67" s="142">
        <v>2015</v>
      </c>
      <c r="E67" s="143" t="s">
        <v>26</v>
      </c>
      <c r="F67" s="136">
        <v>5.9</v>
      </c>
      <c r="G67" s="139">
        <v>66.192</v>
      </c>
      <c r="H67" s="139">
        <v>4.511</v>
      </c>
      <c r="I67" s="154">
        <f t="shared" si="8"/>
        <v>76.603</v>
      </c>
      <c r="J67" s="61">
        <v>25</v>
      </c>
      <c r="K67" s="62">
        <v>29</v>
      </c>
      <c r="L67" s="69">
        <f t="shared" si="0"/>
        <v>0.862068965517241</v>
      </c>
      <c r="M67" s="61">
        <v>63</v>
      </c>
      <c r="N67" s="62">
        <v>88</v>
      </c>
      <c r="O67" s="69">
        <f t="shared" si="1"/>
        <v>0.715909090909091</v>
      </c>
      <c r="P67" s="157"/>
    </row>
    <row r="68" customHeight="1" spans="1:16">
      <c r="A68" s="133">
        <v>64</v>
      </c>
      <c r="B68" s="158">
        <v>2015015075</v>
      </c>
      <c r="C68" s="158" t="s">
        <v>127</v>
      </c>
      <c r="D68" s="25">
        <v>2015</v>
      </c>
      <c r="E68" s="135" t="s">
        <v>20</v>
      </c>
      <c r="F68" s="136">
        <v>6</v>
      </c>
      <c r="G68" s="144">
        <v>67.04</v>
      </c>
      <c r="H68" s="144">
        <v>4.55</v>
      </c>
      <c r="I68" s="152">
        <f t="shared" si="8"/>
        <v>77.59</v>
      </c>
      <c r="J68" s="61">
        <v>22</v>
      </c>
      <c r="K68" s="62">
        <v>30</v>
      </c>
      <c r="L68" s="69">
        <f t="shared" ref="L68:L131" si="9">IFERROR(J68/K68,"")</f>
        <v>0.733333333333333</v>
      </c>
      <c r="M68" s="61">
        <v>64</v>
      </c>
      <c r="N68" s="62">
        <v>88</v>
      </c>
      <c r="O68" s="69">
        <f t="shared" ref="O68:O131" si="10">IFERROR(M68/N68,"")</f>
        <v>0.727272727272727</v>
      </c>
      <c r="P68" s="157"/>
    </row>
    <row r="69" customHeight="1" spans="1:16">
      <c r="A69" s="133">
        <v>65</v>
      </c>
      <c r="B69" s="148" t="s">
        <v>128</v>
      </c>
      <c r="C69" s="149" t="s">
        <v>129</v>
      </c>
      <c r="D69" s="142">
        <v>2015</v>
      </c>
      <c r="E69" s="143" t="s">
        <v>26</v>
      </c>
      <c r="F69" s="136">
        <v>5.5</v>
      </c>
      <c r="G69" s="139">
        <v>66.6076</v>
      </c>
      <c r="H69" s="139">
        <v>4.337</v>
      </c>
      <c r="I69" s="154">
        <f t="shared" si="8"/>
        <v>76.4446</v>
      </c>
      <c r="J69" s="61">
        <v>26</v>
      </c>
      <c r="K69" s="62">
        <v>29</v>
      </c>
      <c r="L69" s="69">
        <f t="shared" si="9"/>
        <v>0.896551724137931</v>
      </c>
      <c r="M69" s="61">
        <v>65</v>
      </c>
      <c r="N69" s="62">
        <v>88</v>
      </c>
      <c r="O69" s="69">
        <f t="shared" si="10"/>
        <v>0.738636363636364</v>
      </c>
      <c r="P69" s="157"/>
    </row>
    <row r="70" customHeight="1" spans="1:16">
      <c r="A70" s="133">
        <v>66</v>
      </c>
      <c r="B70" s="148" t="s">
        <v>130</v>
      </c>
      <c r="C70" s="149" t="s">
        <v>131</v>
      </c>
      <c r="D70" s="142">
        <v>2015</v>
      </c>
      <c r="E70" s="143" t="s">
        <v>26</v>
      </c>
      <c r="F70" s="136">
        <v>5.5</v>
      </c>
      <c r="G70" s="139">
        <v>66.1556</v>
      </c>
      <c r="H70" s="139">
        <v>4.187</v>
      </c>
      <c r="I70" s="154">
        <f t="shared" si="8"/>
        <v>75.8426</v>
      </c>
      <c r="J70" s="61">
        <v>27</v>
      </c>
      <c r="K70" s="62">
        <v>29</v>
      </c>
      <c r="L70" s="69">
        <f t="shared" si="9"/>
        <v>0.931034482758621</v>
      </c>
      <c r="M70" s="61">
        <v>66</v>
      </c>
      <c r="N70" s="62">
        <v>88</v>
      </c>
      <c r="O70" s="69">
        <f t="shared" si="10"/>
        <v>0.75</v>
      </c>
      <c r="P70" s="157"/>
    </row>
    <row r="71" customHeight="1" spans="1:16">
      <c r="A71" s="133">
        <v>67</v>
      </c>
      <c r="B71" s="158">
        <v>2015015089</v>
      </c>
      <c r="C71" s="158" t="s">
        <v>132</v>
      </c>
      <c r="D71" s="25">
        <v>2015</v>
      </c>
      <c r="E71" s="135" t="s">
        <v>20</v>
      </c>
      <c r="F71" s="136">
        <v>5.5</v>
      </c>
      <c r="G71" s="137">
        <v>67.79</v>
      </c>
      <c r="H71" s="137">
        <v>4.16</v>
      </c>
      <c r="I71" s="152">
        <v>77.45</v>
      </c>
      <c r="J71" s="61">
        <v>23</v>
      </c>
      <c r="K71" s="62">
        <v>30</v>
      </c>
      <c r="L71" s="69">
        <f t="shared" si="9"/>
        <v>0.766666666666667</v>
      </c>
      <c r="M71" s="61">
        <v>67</v>
      </c>
      <c r="N71" s="62">
        <v>88</v>
      </c>
      <c r="O71" s="69">
        <f t="shared" si="10"/>
        <v>0.761363636363636</v>
      </c>
      <c r="P71" s="157"/>
    </row>
    <row r="72" customHeight="1" spans="1:16">
      <c r="A72" s="133">
        <v>68</v>
      </c>
      <c r="B72" s="158">
        <v>2015015080</v>
      </c>
      <c r="C72" s="158" t="s">
        <v>133</v>
      </c>
      <c r="D72" s="25">
        <v>2015</v>
      </c>
      <c r="E72" s="135" t="s">
        <v>20</v>
      </c>
      <c r="F72" s="136">
        <v>5.5</v>
      </c>
      <c r="G72" s="137">
        <v>65.69</v>
      </c>
      <c r="H72" s="137">
        <v>4.57</v>
      </c>
      <c r="I72" s="152">
        <v>75.76</v>
      </c>
      <c r="J72" s="61">
        <v>24</v>
      </c>
      <c r="K72" s="62">
        <v>30</v>
      </c>
      <c r="L72" s="69">
        <f t="shared" si="9"/>
        <v>0.8</v>
      </c>
      <c r="M72" s="61">
        <v>68</v>
      </c>
      <c r="N72" s="62">
        <v>88</v>
      </c>
      <c r="O72" s="69">
        <f t="shared" si="10"/>
        <v>0.772727272727273</v>
      </c>
      <c r="P72" s="157"/>
    </row>
    <row r="73" customHeight="1" spans="1:16">
      <c r="A73" s="133">
        <v>69</v>
      </c>
      <c r="B73" s="158" t="s">
        <v>134</v>
      </c>
      <c r="C73" s="158" t="s">
        <v>135</v>
      </c>
      <c r="D73" s="32">
        <v>2015</v>
      </c>
      <c r="E73" s="138" t="s">
        <v>23</v>
      </c>
      <c r="F73" s="136">
        <v>5.7</v>
      </c>
      <c r="G73" s="139">
        <v>65.5076</v>
      </c>
      <c r="H73" s="139">
        <v>4.496</v>
      </c>
      <c r="I73" s="154">
        <f t="shared" ref="I73:I78" si="11">SUM(F73:H73)</f>
        <v>75.7036</v>
      </c>
      <c r="J73" s="61">
        <v>18</v>
      </c>
      <c r="K73" s="62">
        <v>29</v>
      </c>
      <c r="L73" s="69">
        <f t="shared" si="9"/>
        <v>0.620689655172414</v>
      </c>
      <c r="M73" s="61">
        <v>69</v>
      </c>
      <c r="N73" s="62">
        <v>88</v>
      </c>
      <c r="O73" s="69">
        <f t="shared" si="10"/>
        <v>0.784090909090909</v>
      </c>
      <c r="P73" s="157"/>
    </row>
    <row r="74" customHeight="1" spans="1:16">
      <c r="A74" s="133">
        <v>70</v>
      </c>
      <c r="B74" s="148" t="s">
        <v>136</v>
      </c>
      <c r="C74" s="149" t="s">
        <v>137</v>
      </c>
      <c r="D74" s="142">
        <v>2015</v>
      </c>
      <c r="E74" s="143" t="s">
        <v>26</v>
      </c>
      <c r="F74" s="136">
        <v>5.55</v>
      </c>
      <c r="G74" s="139">
        <v>65.5608</v>
      </c>
      <c r="H74" s="139">
        <v>4.382</v>
      </c>
      <c r="I74" s="154">
        <f t="shared" si="11"/>
        <v>75.4928</v>
      </c>
      <c r="J74" s="61">
        <v>28</v>
      </c>
      <c r="K74" s="62">
        <v>29</v>
      </c>
      <c r="L74" s="69">
        <f t="shared" si="9"/>
        <v>0.96551724137931</v>
      </c>
      <c r="M74" s="61">
        <v>70</v>
      </c>
      <c r="N74" s="62">
        <v>88</v>
      </c>
      <c r="O74" s="69">
        <f t="shared" si="10"/>
        <v>0.795454545454545</v>
      </c>
      <c r="P74" s="157"/>
    </row>
    <row r="75" customHeight="1" spans="1:16">
      <c r="A75" s="133">
        <v>71</v>
      </c>
      <c r="B75" s="158" t="s">
        <v>138</v>
      </c>
      <c r="C75" s="158" t="s">
        <v>139</v>
      </c>
      <c r="D75" s="32">
        <v>2015</v>
      </c>
      <c r="E75" s="138" t="s">
        <v>23</v>
      </c>
      <c r="F75" s="136">
        <v>6</v>
      </c>
      <c r="G75" s="139">
        <v>64.7792</v>
      </c>
      <c r="H75" s="139">
        <v>4.301</v>
      </c>
      <c r="I75" s="154">
        <f t="shared" si="11"/>
        <v>75.0802</v>
      </c>
      <c r="J75" s="61">
        <v>19</v>
      </c>
      <c r="K75" s="62">
        <v>29</v>
      </c>
      <c r="L75" s="69">
        <f t="shared" si="9"/>
        <v>0.655172413793103</v>
      </c>
      <c r="M75" s="61">
        <v>71</v>
      </c>
      <c r="N75" s="62">
        <v>88</v>
      </c>
      <c r="O75" s="69">
        <f t="shared" si="10"/>
        <v>0.806818181818182</v>
      </c>
      <c r="P75" s="157"/>
    </row>
    <row r="76" customHeight="1" spans="1:16">
      <c r="A76" s="133">
        <v>72</v>
      </c>
      <c r="B76" s="158" t="s">
        <v>140</v>
      </c>
      <c r="C76" s="158" t="s">
        <v>141</v>
      </c>
      <c r="D76" s="32">
        <v>2015</v>
      </c>
      <c r="E76" s="138" t="s">
        <v>23</v>
      </c>
      <c r="F76" s="136">
        <v>5.96</v>
      </c>
      <c r="G76" s="139">
        <v>64.8304</v>
      </c>
      <c r="H76" s="139">
        <v>4.268</v>
      </c>
      <c r="I76" s="154">
        <f t="shared" si="11"/>
        <v>75.0584</v>
      </c>
      <c r="J76" s="61">
        <v>20</v>
      </c>
      <c r="K76" s="62">
        <v>29</v>
      </c>
      <c r="L76" s="69">
        <f t="shared" si="9"/>
        <v>0.689655172413793</v>
      </c>
      <c r="M76" s="61">
        <v>72</v>
      </c>
      <c r="N76" s="62">
        <v>88</v>
      </c>
      <c r="O76" s="69">
        <f t="shared" si="10"/>
        <v>0.818181818181818</v>
      </c>
      <c r="P76" s="157"/>
    </row>
    <row r="77" customHeight="1" spans="1:16">
      <c r="A77" s="133">
        <v>73</v>
      </c>
      <c r="B77" s="148" t="s">
        <v>142</v>
      </c>
      <c r="C77" s="149" t="s">
        <v>143</v>
      </c>
      <c r="D77" s="142">
        <v>2015</v>
      </c>
      <c r="E77" s="143" t="s">
        <v>26</v>
      </c>
      <c r="F77" s="136">
        <v>5.5</v>
      </c>
      <c r="G77" s="139">
        <v>65.1492</v>
      </c>
      <c r="H77" s="139">
        <v>4.2</v>
      </c>
      <c r="I77" s="154">
        <f t="shared" si="11"/>
        <v>74.8492</v>
      </c>
      <c r="J77" s="61">
        <v>29</v>
      </c>
      <c r="K77" s="62">
        <v>29</v>
      </c>
      <c r="L77" s="69">
        <f t="shared" si="9"/>
        <v>1</v>
      </c>
      <c r="M77" s="61">
        <v>73</v>
      </c>
      <c r="N77" s="62">
        <v>88</v>
      </c>
      <c r="O77" s="69">
        <f t="shared" si="10"/>
        <v>0.829545454545455</v>
      </c>
      <c r="P77" s="157"/>
    </row>
    <row r="78" customHeight="1" spans="1:16">
      <c r="A78" s="133">
        <v>74</v>
      </c>
      <c r="B78" s="158" t="s">
        <v>144</v>
      </c>
      <c r="C78" s="158" t="s">
        <v>145</v>
      </c>
      <c r="D78" s="32">
        <v>2015</v>
      </c>
      <c r="E78" s="138" t="s">
        <v>23</v>
      </c>
      <c r="F78" s="136">
        <v>5.66</v>
      </c>
      <c r="G78" s="139">
        <v>64.7772</v>
      </c>
      <c r="H78" s="139">
        <v>4.169</v>
      </c>
      <c r="I78" s="154">
        <f t="shared" si="11"/>
        <v>74.6062</v>
      </c>
      <c r="J78" s="61">
        <v>21</v>
      </c>
      <c r="K78" s="62">
        <v>29</v>
      </c>
      <c r="L78" s="69">
        <f t="shared" si="9"/>
        <v>0.724137931034483</v>
      </c>
      <c r="M78" s="61">
        <v>74</v>
      </c>
      <c r="N78" s="62">
        <v>88</v>
      </c>
      <c r="O78" s="69">
        <f t="shared" si="10"/>
        <v>0.840909090909091</v>
      </c>
      <c r="P78" s="157"/>
    </row>
    <row r="79" customHeight="1" spans="1:16">
      <c r="A79" s="133">
        <v>75</v>
      </c>
      <c r="B79" s="158">
        <v>2015015092</v>
      </c>
      <c r="C79" s="158" t="s">
        <v>146</v>
      </c>
      <c r="D79" s="25">
        <v>2015</v>
      </c>
      <c r="E79" s="135" t="s">
        <v>20</v>
      </c>
      <c r="F79" s="136">
        <v>5.76</v>
      </c>
      <c r="G79" s="145">
        <v>64.77</v>
      </c>
      <c r="H79" s="145">
        <v>5.183</v>
      </c>
      <c r="I79" s="154">
        <v>75.713</v>
      </c>
      <c r="J79" s="61">
        <v>25</v>
      </c>
      <c r="K79" s="62">
        <v>30</v>
      </c>
      <c r="L79" s="69">
        <f t="shared" si="9"/>
        <v>0.833333333333333</v>
      </c>
      <c r="M79" s="61">
        <v>75</v>
      </c>
      <c r="N79" s="62">
        <v>88</v>
      </c>
      <c r="O79" s="69">
        <f t="shared" si="10"/>
        <v>0.852272727272727</v>
      </c>
      <c r="P79" s="157"/>
    </row>
    <row r="80" customHeight="1" spans="1:16">
      <c r="A80" s="133">
        <v>76</v>
      </c>
      <c r="B80" s="158" t="s">
        <v>147</v>
      </c>
      <c r="C80" s="158" t="s">
        <v>148</v>
      </c>
      <c r="D80" s="32">
        <v>2015</v>
      </c>
      <c r="E80" s="138" t="s">
        <v>23</v>
      </c>
      <c r="F80" s="136">
        <v>5.7</v>
      </c>
      <c r="G80" s="139">
        <v>64.2296</v>
      </c>
      <c r="H80" s="139">
        <v>4.205</v>
      </c>
      <c r="I80" s="154">
        <f t="shared" ref="I80:I93" si="12">SUM(F80:H80)</f>
        <v>74.1346</v>
      </c>
      <c r="J80" s="61">
        <v>22</v>
      </c>
      <c r="K80" s="62">
        <v>29</v>
      </c>
      <c r="L80" s="69">
        <f t="shared" si="9"/>
        <v>0.758620689655172</v>
      </c>
      <c r="M80" s="61">
        <v>76</v>
      </c>
      <c r="N80" s="62">
        <v>88</v>
      </c>
      <c r="O80" s="69">
        <f t="shared" si="10"/>
        <v>0.863636363636364</v>
      </c>
      <c r="P80" s="157"/>
    </row>
    <row r="81" customHeight="1" spans="1:16">
      <c r="A81" s="133">
        <v>77</v>
      </c>
      <c r="B81" s="158">
        <v>2015015082</v>
      </c>
      <c r="C81" s="158" t="s">
        <v>149</v>
      </c>
      <c r="D81" s="25">
        <v>2015</v>
      </c>
      <c r="E81" s="135" t="s">
        <v>20</v>
      </c>
      <c r="F81" s="136">
        <v>5.6</v>
      </c>
      <c r="G81" s="144">
        <v>64.34</v>
      </c>
      <c r="H81" s="144">
        <v>4.45</v>
      </c>
      <c r="I81" s="152">
        <f t="shared" si="12"/>
        <v>74.39</v>
      </c>
      <c r="J81" s="61">
        <v>26</v>
      </c>
      <c r="K81" s="62">
        <v>30</v>
      </c>
      <c r="L81" s="69">
        <f t="shared" si="9"/>
        <v>0.866666666666667</v>
      </c>
      <c r="M81" s="61">
        <v>77</v>
      </c>
      <c r="N81" s="62">
        <v>88</v>
      </c>
      <c r="O81" s="69">
        <f t="shared" si="10"/>
        <v>0.875</v>
      </c>
      <c r="P81" s="157"/>
    </row>
    <row r="82" customHeight="1" spans="1:16">
      <c r="A82" s="133">
        <v>78</v>
      </c>
      <c r="B82" s="158">
        <v>2015015100</v>
      </c>
      <c r="C82" s="158" t="s">
        <v>150</v>
      </c>
      <c r="D82" s="25">
        <v>2015</v>
      </c>
      <c r="E82" s="135" t="s">
        <v>20</v>
      </c>
      <c r="F82" s="136">
        <v>5.5</v>
      </c>
      <c r="G82" s="137">
        <v>64.12</v>
      </c>
      <c r="H82" s="137">
        <v>4.128</v>
      </c>
      <c r="I82" s="152">
        <v>73.748</v>
      </c>
      <c r="J82" s="61">
        <v>27</v>
      </c>
      <c r="K82" s="62">
        <v>30</v>
      </c>
      <c r="L82" s="69">
        <f t="shared" si="9"/>
        <v>0.9</v>
      </c>
      <c r="M82" s="61">
        <v>78</v>
      </c>
      <c r="N82" s="62">
        <v>88</v>
      </c>
      <c r="O82" s="69">
        <f t="shared" si="10"/>
        <v>0.886363636363636</v>
      </c>
      <c r="P82" s="157"/>
    </row>
    <row r="83" customHeight="1" spans="1:16">
      <c r="A83" s="133">
        <v>79</v>
      </c>
      <c r="B83" s="158">
        <v>2015015073</v>
      </c>
      <c r="C83" s="158" t="s">
        <v>151</v>
      </c>
      <c r="D83" s="25">
        <v>2015</v>
      </c>
      <c r="E83" s="135" t="s">
        <v>20</v>
      </c>
      <c r="F83" s="136">
        <v>5.4</v>
      </c>
      <c r="G83" s="137">
        <v>63.28</v>
      </c>
      <c r="H83" s="137">
        <v>4.7</v>
      </c>
      <c r="I83" s="152">
        <v>73.38</v>
      </c>
      <c r="J83" s="61">
        <v>28</v>
      </c>
      <c r="K83" s="62">
        <v>30</v>
      </c>
      <c r="L83" s="69">
        <f t="shared" si="9"/>
        <v>0.933333333333333</v>
      </c>
      <c r="M83" s="61">
        <v>79</v>
      </c>
      <c r="N83" s="62">
        <v>88</v>
      </c>
      <c r="O83" s="69">
        <f t="shared" si="10"/>
        <v>0.897727272727273</v>
      </c>
      <c r="P83" s="157"/>
    </row>
    <row r="84" customHeight="1" spans="1:16">
      <c r="A84" s="133">
        <v>80</v>
      </c>
      <c r="B84" s="158" t="s">
        <v>152</v>
      </c>
      <c r="C84" s="158" t="s">
        <v>153</v>
      </c>
      <c r="D84" s="32">
        <v>2015</v>
      </c>
      <c r="E84" s="138" t="s">
        <v>23</v>
      </c>
      <c r="F84" s="136">
        <v>5.9</v>
      </c>
      <c r="G84" s="139">
        <v>63.274</v>
      </c>
      <c r="H84" s="139">
        <v>4.445</v>
      </c>
      <c r="I84" s="154">
        <f t="shared" si="12"/>
        <v>73.619</v>
      </c>
      <c r="J84" s="61">
        <v>23</v>
      </c>
      <c r="K84" s="62">
        <v>29</v>
      </c>
      <c r="L84" s="69">
        <f t="shared" si="9"/>
        <v>0.793103448275862</v>
      </c>
      <c r="M84" s="61">
        <v>80</v>
      </c>
      <c r="N84" s="62">
        <v>88</v>
      </c>
      <c r="O84" s="69">
        <f t="shared" si="10"/>
        <v>0.909090909090909</v>
      </c>
      <c r="P84" s="157"/>
    </row>
    <row r="85" customHeight="1" spans="1:16">
      <c r="A85" s="133">
        <v>81</v>
      </c>
      <c r="B85" s="158" t="s">
        <v>154</v>
      </c>
      <c r="C85" s="158" t="s">
        <v>155</v>
      </c>
      <c r="D85" s="32">
        <v>2015</v>
      </c>
      <c r="E85" s="138" t="s">
        <v>23</v>
      </c>
      <c r="F85" s="136">
        <v>5.4</v>
      </c>
      <c r="G85" s="139">
        <v>64.0224</v>
      </c>
      <c r="H85" s="139">
        <v>4.115</v>
      </c>
      <c r="I85" s="154">
        <f t="shared" si="12"/>
        <v>73.5374</v>
      </c>
      <c r="J85" s="61">
        <v>24</v>
      </c>
      <c r="K85" s="62">
        <v>29</v>
      </c>
      <c r="L85" s="69">
        <f t="shared" si="9"/>
        <v>0.827586206896552</v>
      </c>
      <c r="M85" s="61">
        <v>81</v>
      </c>
      <c r="N85" s="62">
        <v>88</v>
      </c>
      <c r="O85" s="69">
        <f t="shared" si="10"/>
        <v>0.920454545454545</v>
      </c>
      <c r="P85" s="157"/>
    </row>
    <row r="86" customHeight="1" spans="1:16">
      <c r="A86" s="133">
        <v>82</v>
      </c>
      <c r="B86" s="158" t="s">
        <v>156</v>
      </c>
      <c r="C86" s="158" t="s">
        <v>157</v>
      </c>
      <c r="D86" s="32">
        <v>2015</v>
      </c>
      <c r="E86" s="138" t="s">
        <v>23</v>
      </c>
      <c r="F86" s="136">
        <v>5.66</v>
      </c>
      <c r="G86" s="139">
        <v>63.5096</v>
      </c>
      <c r="H86" s="139">
        <v>4.31</v>
      </c>
      <c r="I86" s="154">
        <f t="shared" si="12"/>
        <v>73.4796</v>
      </c>
      <c r="J86" s="61">
        <v>25</v>
      </c>
      <c r="K86" s="62">
        <v>29</v>
      </c>
      <c r="L86" s="69">
        <f t="shared" si="9"/>
        <v>0.862068965517241</v>
      </c>
      <c r="M86" s="61">
        <v>82</v>
      </c>
      <c r="N86" s="62">
        <v>88</v>
      </c>
      <c r="O86" s="69">
        <f t="shared" si="10"/>
        <v>0.931818181818182</v>
      </c>
      <c r="P86" s="157"/>
    </row>
    <row r="87" customHeight="1" spans="1:16">
      <c r="A87" s="133">
        <v>83</v>
      </c>
      <c r="B87" s="158" t="s">
        <v>158</v>
      </c>
      <c r="C87" s="158" t="s">
        <v>159</v>
      </c>
      <c r="D87" s="32">
        <v>2015</v>
      </c>
      <c r="E87" s="138" t="s">
        <v>23</v>
      </c>
      <c r="F87" s="136">
        <v>5.5</v>
      </c>
      <c r="G87" s="139">
        <v>63.4064</v>
      </c>
      <c r="H87" s="139">
        <v>4.307</v>
      </c>
      <c r="I87" s="154">
        <f t="shared" si="12"/>
        <v>73.2134</v>
      </c>
      <c r="J87" s="61">
        <v>26</v>
      </c>
      <c r="K87" s="62">
        <v>29</v>
      </c>
      <c r="L87" s="69">
        <f t="shared" si="9"/>
        <v>0.896551724137931</v>
      </c>
      <c r="M87" s="61">
        <v>83</v>
      </c>
      <c r="N87" s="62">
        <v>88</v>
      </c>
      <c r="O87" s="69">
        <f t="shared" si="10"/>
        <v>0.943181818181818</v>
      </c>
      <c r="P87" s="157"/>
    </row>
    <row r="88" customHeight="1" spans="1:16">
      <c r="A88" s="133">
        <v>84</v>
      </c>
      <c r="B88" s="158">
        <v>2015015087</v>
      </c>
      <c r="C88" s="158" t="s">
        <v>160</v>
      </c>
      <c r="D88" s="25">
        <v>2015</v>
      </c>
      <c r="E88" s="135" t="s">
        <v>20</v>
      </c>
      <c r="F88" s="136">
        <v>5.5</v>
      </c>
      <c r="G88" s="139">
        <v>63.21</v>
      </c>
      <c r="H88" s="139">
        <v>4.46</v>
      </c>
      <c r="I88" s="154">
        <f t="shared" si="12"/>
        <v>73.17</v>
      </c>
      <c r="J88" s="61">
        <v>29</v>
      </c>
      <c r="K88" s="62">
        <v>30</v>
      </c>
      <c r="L88" s="69">
        <f t="shared" si="9"/>
        <v>0.966666666666667</v>
      </c>
      <c r="M88" s="61">
        <v>84</v>
      </c>
      <c r="N88" s="62">
        <v>88</v>
      </c>
      <c r="O88" s="69">
        <f t="shared" si="10"/>
        <v>0.954545454545455</v>
      </c>
      <c r="P88" s="157"/>
    </row>
    <row r="89" customHeight="1" spans="1:16">
      <c r="A89" s="133">
        <v>85</v>
      </c>
      <c r="B89" s="158" t="s">
        <v>161</v>
      </c>
      <c r="C89" s="158" t="s">
        <v>162</v>
      </c>
      <c r="D89" s="32">
        <v>2015</v>
      </c>
      <c r="E89" s="138" t="s">
        <v>23</v>
      </c>
      <c r="F89" s="136">
        <v>5.5</v>
      </c>
      <c r="G89" s="139">
        <v>62.986</v>
      </c>
      <c r="H89" s="139">
        <v>4.16</v>
      </c>
      <c r="I89" s="154">
        <f t="shared" si="12"/>
        <v>72.646</v>
      </c>
      <c r="J89" s="61">
        <v>27</v>
      </c>
      <c r="K89" s="62">
        <v>29</v>
      </c>
      <c r="L89" s="69">
        <f t="shared" si="9"/>
        <v>0.931034482758621</v>
      </c>
      <c r="M89" s="61">
        <v>85</v>
      </c>
      <c r="N89" s="62">
        <v>88</v>
      </c>
      <c r="O89" s="69">
        <f t="shared" si="10"/>
        <v>0.965909090909091</v>
      </c>
      <c r="P89" s="157"/>
    </row>
    <row r="90" customHeight="1" spans="1:16">
      <c r="A90" s="133">
        <v>86</v>
      </c>
      <c r="B90" s="158">
        <v>2015015097</v>
      </c>
      <c r="C90" s="158" t="s">
        <v>163</v>
      </c>
      <c r="D90" s="25">
        <v>2015</v>
      </c>
      <c r="E90" s="135" t="s">
        <v>20</v>
      </c>
      <c r="F90" s="136">
        <v>5.5</v>
      </c>
      <c r="G90" s="139">
        <v>62.28</v>
      </c>
      <c r="H90" s="139">
        <v>4</v>
      </c>
      <c r="I90" s="154">
        <f t="shared" si="12"/>
        <v>71.78</v>
      </c>
      <c r="J90" s="61">
        <v>30</v>
      </c>
      <c r="K90" s="62">
        <v>30</v>
      </c>
      <c r="L90" s="69">
        <f t="shared" si="9"/>
        <v>1</v>
      </c>
      <c r="M90" s="61">
        <v>86</v>
      </c>
      <c r="N90" s="62">
        <v>88</v>
      </c>
      <c r="O90" s="69">
        <f t="shared" si="10"/>
        <v>0.977272727272727</v>
      </c>
      <c r="P90" s="157"/>
    </row>
    <row r="91" customHeight="1" spans="1:16">
      <c r="A91" s="133">
        <v>87</v>
      </c>
      <c r="B91" s="8" t="s">
        <v>164</v>
      </c>
      <c r="C91" s="8" t="s">
        <v>165</v>
      </c>
      <c r="D91" s="32">
        <v>2015</v>
      </c>
      <c r="E91" s="138" t="s">
        <v>23</v>
      </c>
      <c r="F91" s="136">
        <v>5.3</v>
      </c>
      <c r="G91" s="139">
        <v>61.5996</v>
      </c>
      <c r="H91" s="139">
        <v>4.196</v>
      </c>
      <c r="I91" s="170">
        <f t="shared" si="12"/>
        <v>71.0956</v>
      </c>
      <c r="J91" s="61">
        <v>28</v>
      </c>
      <c r="K91" s="62">
        <v>29</v>
      </c>
      <c r="L91" s="69">
        <f t="shared" si="9"/>
        <v>0.96551724137931</v>
      </c>
      <c r="M91" s="61">
        <v>87</v>
      </c>
      <c r="N91" s="62">
        <v>88</v>
      </c>
      <c r="O91" s="69">
        <f t="shared" si="10"/>
        <v>0.988636363636364</v>
      </c>
      <c r="P91" s="157"/>
    </row>
    <row r="92" customHeight="1" spans="1:16">
      <c r="A92" s="133">
        <v>88</v>
      </c>
      <c r="B92" s="8" t="s">
        <v>166</v>
      </c>
      <c r="C92" s="8" t="s">
        <v>167</v>
      </c>
      <c r="D92" s="32">
        <v>2015</v>
      </c>
      <c r="E92" s="138" t="s">
        <v>23</v>
      </c>
      <c r="F92" s="136">
        <v>5.75</v>
      </c>
      <c r="G92" s="139">
        <v>60.4172</v>
      </c>
      <c r="H92" s="139">
        <v>4.076</v>
      </c>
      <c r="I92" s="170">
        <f t="shared" si="12"/>
        <v>70.2432</v>
      </c>
      <c r="J92" s="61">
        <v>29</v>
      </c>
      <c r="K92" s="62">
        <v>29</v>
      </c>
      <c r="L92" s="69">
        <f t="shared" si="9"/>
        <v>1</v>
      </c>
      <c r="M92" s="61">
        <v>88</v>
      </c>
      <c r="N92" s="62">
        <v>88</v>
      </c>
      <c r="O92" s="69">
        <f t="shared" si="10"/>
        <v>1</v>
      </c>
      <c r="P92" s="157"/>
    </row>
    <row r="93" customHeight="1" spans="1:16">
      <c r="A93" s="133">
        <v>89</v>
      </c>
      <c r="B93" s="31">
        <v>2015015165</v>
      </c>
      <c r="C93" s="159" t="s">
        <v>168</v>
      </c>
      <c r="D93" s="159">
        <v>2015</v>
      </c>
      <c r="E93" s="160" t="s">
        <v>169</v>
      </c>
      <c r="F93" s="136">
        <v>8.45</v>
      </c>
      <c r="G93" s="139">
        <v>76.37</v>
      </c>
      <c r="H93" s="139">
        <v>7.4</v>
      </c>
      <c r="I93" s="170">
        <f t="shared" si="12"/>
        <v>92.22</v>
      </c>
      <c r="J93" s="31">
        <v>1</v>
      </c>
      <c r="K93" s="31">
        <v>26</v>
      </c>
      <c r="L93" s="69">
        <f t="shared" si="9"/>
        <v>0.0384615384615385</v>
      </c>
      <c r="M93" s="62">
        <v>1</v>
      </c>
      <c r="N93" s="62">
        <v>87</v>
      </c>
      <c r="O93" s="69">
        <f t="shared" si="10"/>
        <v>0.0114942528735632</v>
      </c>
      <c r="P93" s="157"/>
    </row>
    <row r="94" customHeight="1" spans="1:16">
      <c r="A94" s="133">
        <v>90</v>
      </c>
      <c r="B94" s="161" t="s">
        <v>170</v>
      </c>
      <c r="C94" s="161" t="s">
        <v>171</v>
      </c>
      <c r="D94" s="31">
        <v>2015</v>
      </c>
      <c r="E94" s="162" t="s">
        <v>172</v>
      </c>
      <c r="F94" s="136" t="s">
        <v>173</v>
      </c>
      <c r="G94" s="139">
        <v>75.69</v>
      </c>
      <c r="H94" s="139" t="s">
        <v>174</v>
      </c>
      <c r="I94" s="170">
        <v>89.79</v>
      </c>
      <c r="J94" s="31">
        <v>1</v>
      </c>
      <c r="K94" s="31">
        <v>30</v>
      </c>
      <c r="L94" s="69">
        <f t="shared" si="9"/>
        <v>0.0333333333333333</v>
      </c>
      <c r="M94" s="62">
        <v>2</v>
      </c>
      <c r="N94" s="62">
        <v>87</v>
      </c>
      <c r="O94" s="69">
        <f t="shared" si="10"/>
        <v>0.0229885057471264</v>
      </c>
      <c r="P94" s="157"/>
    </row>
    <row r="95" customHeight="1" spans="1:16">
      <c r="A95" s="133">
        <v>91</v>
      </c>
      <c r="B95" s="31">
        <v>2015015188</v>
      </c>
      <c r="C95" s="159" t="s">
        <v>175</v>
      </c>
      <c r="D95" s="159">
        <v>2015</v>
      </c>
      <c r="E95" s="160" t="s">
        <v>169</v>
      </c>
      <c r="F95" s="136">
        <v>7.21</v>
      </c>
      <c r="G95" s="139">
        <v>73.97</v>
      </c>
      <c r="H95" s="139">
        <v>7.82</v>
      </c>
      <c r="I95" s="170">
        <f t="shared" ref="I95:I97" si="13">SUM(F95:H95)</f>
        <v>89</v>
      </c>
      <c r="J95" s="31">
        <v>2</v>
      </c>
      <c r="K95" s="31">
        <v>26</v>
      </c>
      <c r="L95" s="69">
        <f t="shared" si="9"/>
        <v>0.0769230769230769</v>
      </c>
      <c r="M95" s="62">
        <v>3</v>
      </c>
      <c r="N95" s="62">
        <v>87</v>
      </c>
      <c r="O95" s="69">
        <f t="shared" si="10"/>
        <v>0.0344827586206897</v>
      </c>
      <c r="P95" s="157"/>
    </row>
    <row r="96" customHeight="1" spans="1:16">
      <c r="A96" s="133">
        <v>92</v>
      </c>
      <c r="B96" s="31">
        <v>2015015168</v>
      </c>
      <c r="C96" s="31" t="s">
        <v>176</v>
      </c>
      <c r="D96" s="159">
        <v>2015</v>
      </c>
      <c r="E96" s="160" t="s">
        <v>169</v>
      </c>
      <c r="F96" s="136">
        <v>6.16</v>
      </c>
      <c r="G96" s="139">
        <v>75.87</v>
      </c>
      <c r="H96" s="139">
        <v>6.935</v>
      </c>
      <c r="I96" s="170">
        <f t="shared" si="13"/>
        <v>88.965</v>
      </c>
      <c r="J96" s="31">
        <v>3</v>
      </c>
      <c r="K96" s="31">
        <v>26</v>
      </c>
      <c r="L96" s="69">
        <f t="shared" si="9"/>
        <v>0.115384615384615</v>
      </c>
      <c r="M96" s="62">
        <v>4</v>
      </c>
      <c r="N96" s="62">
        <v>87</v>
      </c>
      <c r="O96" s="69">
        <f t="shared" si="10"/>
        <v>0.0459770114942529</v>
      </c>
      <c r="P96" s="157"/>
    </row>
    <row r="97" customHeight="1" spans="1:16">
      <c r="A97" s="133">
        <v>93</v>
      </c>
      <c r="B97" s="161">
        <v>2015015118</v>
      </c>
      <c r="C97" s="161" t="s">
        <v>177</v>
      </c>
      <c r="D97" s="31">
        <v>2015</v>
      </c>
      <c r="E97" s="162" t="s">
        <v>178</v>
      </c>
      <c r="F97" s="136">
        <v>5.92</v>
      </c>
      <c r="G97" s="139">
        <v>65.97</v>
      </c>
      <c r="H97" s="139">
        <v>16.79</v>
      </c>
      <c r="I97" s="170">
        <f t="shared" si="13"/>
        <v>88.68</v>
      </c>
      <c r="J97" s="31">
        <v>1</v>
      </c>
      <c r="K97" s="31">
        <v>31</v>
      </c>
      <c r="L97" s="69">
        <f t="shared" si="9"/>
        <v>0.032258064516129</v>
      </c>
      <c r="M97" s="62">
        <v>5</v>
      </c>
      <c r="N97" s="62">
        <v>87</v>
      </c>
      <c r="O97" s="69">
        <f t="shared" si="10"/>
        <v>0.0574712643678161</v>
      </c>
      <c r="P97" s="157"/>
    </row>
    <row r="98" customHeight="1" spans="1:16">
      <c r="A98" s="133">
        <v>94</v>
      </c>
      <c r="B98" s="161" t="s">
        <v>179</v>
      </c>
      <c r="C98" s="161" t="s">
        <v>180</v>
      </c>
      <c r="D98" s="31">
        <v>2015</v>
      </c>
      <c r="E98" s="162" t="s">
        <v>172</v>
      </c>
      <c r="F98" s="136">
        <v>6.71</v>
      </c>
      <c r="G98" s="139">
        <v>76.3</v>
      </c>
      <c r="H98" s="139" t="s">
        <v>181</v>
      </c>
      <c r="I98" s="170">
        <v>88.57</v>
      </c>
      <c r="J98" s="31">
        <v>2</v>
      </c>
      <c r="K98" s="31">
        <v>30</v>
      </c>
      <c r="L98" s="69">
        <f t="shared" si="9"/>
        <v>0.0666666666666667</v>
      </c>
      <c r="M98" s="62">
        <v>6</v>
      </c>
      <c r="N98" s="62">
        <v>87</v>
      </c>
      <c r="O98" s="69">
        <f t="shared" si="10"/>
        <v>0.0689655172413793</v>
      </c>
      <c r="P98" s="157"/>
    </row>
    <row r="99" customHeight="1" spans="1:16">
      <c r="A99" s="133">
        <v>95</v>
      </c>
      <c r="B99" s="31">
        <v>2015015185</v>
      </c>
      <c r="C99" s="159" t="s">
        <v>182</v>
      </c>
      <c r="D99" s="159">
        <v>2015</v>
      </c>
      <c r="E99" s="160" t="s">
        <v>169</v>
      </c>
      <c r="F99" s="136">
        <v>6.35</v>
      </c>
      <c r="G99" s="139">
        <v>74.78</v>
      </c>
      <c r="H99" s="139">
        <v>7.214</v>
      </c>
      <c r="I99" s="170">
        <f t="shared" ref="I99:I104" si="14">SUM(F99:H99)</f>
        <v>88.344</v>
      </c>
      <c r="J99" s="31">
        <v>4</v>
      </c>
      <c r="K99" s="31">
        <v>26</v>
      </c>
      <c r="L99" s="69">
        <f t="shared" si="9"/>
        <v>0.153846153846154</v>
      </c>
      <c r="M99" s="62">
        <v>7</v>
      </c>
      <c r="N99" s="62">
        <v>87</v>
      </c>
      <c r="O99" s="69">
        <f t="shared" si="10"/>
        <v>0.0804597701149425</v>
      </c>
      <c r="P99" s="157"/>
    </row>
    <row r="100" customHeight="1" spans="1:16">
      <c r="A100" s="133">
        <v>96</v>
      </c>
      <c r="B100" s="161">
        <v>2015015131</v>
      </c>
      <c r="C100" s="161" t="s">
        <v>183</v>
      </c>
      <c r="D100" s="31">
        <v>2015</v>
      </c>
      <c r="E100" s="162" t="s">
        <v>178</v>
      </c>
      <c r="F100" s="136">
        <v>5.9</v>
      </c>
      <c r="G100" s="139">
        <v>65.31</v>
      </c>
      <c r="H100" s="139">
        <v>16.62</v>
      </c>
      <c r="I100" s="170">
        <f t="shared" si="14"/>
        <v>87.83</v>
      </c>
      <c r="J100" s="31">
        <v>2</v>
      </c>
      <c r="K100" s="31">
        <v>31</v>
      </c>
      <c r="L100" s="69">
        <f t="shared" si="9"/>
        <v>0.0645161290322581</v>
      </c>
      <c r="M100" s="62">
        <v>8</v>
      </c>
      <c r="N100" s="62">
        <v>87</v>
      </c>
      <c r="O100" s="69">
        <f t="shared" si="10"/>
        <v>0.0919540229885057</v>
      </c>
      <c r="P100" s="157"/>
    </row>
    <row r="101" customHeight="1" spans="1:16">
      <c r="A101" s="133">
        <v>97</v>
      </c>
      <c r="B101" s="161">
        <v>2015015156</v>
      </c>
      <c r="C101" s="161" t="s">
        <v>184</v>
      </c>
      <c r="D101" s="31">
        <v>2015</v>
      </c>
      <c r="E101" s="162" t="s">
        <v>172</v>
      </c>
      <c r="F101" s="136" t="s">
        <v>185</v>
      </c>
      <c r="G101" s="139">
        <v>74.01</v>
      </c>
      <c r="H101" s="139" t="s">
        <v>186</v>
      </c>
      <c r="I101" s="170">
        <v>87.27</v>
      </c>
      <c r="J101" s="31">
        <v>3</v>
      </c>
      <c r="K101" s="31">
        <v>30</v>
      </c>
      <c r="L101" s="69">
        <f t="shared" si="9"/>
        <v>0.1</v>
      </c>
      <c r="M101" s="62">
        <v>9</v>
      </c>
      <c r="N101" s="62">
        <v>87</v>
      </c>
      <c r="O101" s="69">
        <f t="shared" si="10"/>
        <v>0.103448275862069</v>
      </c>
      <c r="P101" s="157"/>
    </row>
    <row r="102" customHeight="1" spans="1:16">
      <c r="A102" s="133">
        <v>98</v>
      </c>
      <c r="B102" s="31">
        <v>2015015169</v>
      </c>
      <c r="C102" s="159" t="s">
        <v>187</v>
      </c>
      <c r="D102" s="159">
        <v>2015</v>
      </c>
      <c r="E102" s="160" t="s">
        <v>169</v>
      </c>
      <c r="F102" s="136">
        <v>6.81</v>
      </c>
      <c r="G102" s="139">
        <v>72.68</v>
      </c>
      <c r="H102" s="139">
        <v>7.5</v>
      </c>
      <c r="I102" s="170">
        <f t="shared" si="14"/>
        <v>86.99</v>
      </c>
      <c r="J102" s="31">
        <v>5</v>
      </c>
      <c r="K102" s="31">
        <v>26</v>
      </c>
      <c r="L102" s="69">
        <f t="shared" si="9"/>
        <v>0.192307692307692</v>
      </c>
      <c r="M102" s="62">
        <v>10</v>
      </c>
      <c r="N102" s="62">
        <v>87</v>
      </c>
      <c r="O102" s="69">
        <f t="shared" si="10"/>
        <v>0.114942528735632</v>
      </c>
      <c r="P102" s="157"/>
    </row>
    <row r="103" customHeight="1" spans="1:16">
      <c r="A103" s="133">
        <v>99</v>
      </c>
      <c r="B103" s="31">
        <v>2015015181</v>
      </c>
      <c r="C103" s="159" t="s">
        <v>188</v>
      </c>
      <c r="D103" s="159">
        <v>2015</v>
      </c>
      <c r="E103" s="160" t="s">
        <v>169</v>
      </c>
      <c r="F103" s="136">
        <v>5.55</v>
      </c>
      <c r="G103" s="139">
        <v>74.04</v>
      </c>
      <c r="H103" s="139">
        <v>6.572</v>
      </c>
      <c r="I103" s="170">
        <f t="shared" si="14"/>
        <v>86.162</v>
      </c>
      <c r="J103" s="31">
        <v>6</v>
      </c>
      <c r="K103" s="31">
        <v>26</v>
      </c>
      <c r="L103" s="69">
        <f t="shared" si="9"/>
        <v>0.230769230769231</v>
      </c>
      <c r="M103" s="62">
        <v>11</v>
      </c>
      <c r="N103" s="62">
        <v>87</v>
      </c>
      <c r="O103" s="69">
        <f t="shared" si="10"/>
        <v>0.126436781609195</v>
      </c>
      <c r="P103" s="157"/>
    </row>
    <row r="104" customHeight="1" spans="1:16">
      <c r="A104" s="133">
        <v>100</v>
      </c>
      <c r="B104" s="161">
        <v>2015015119</v>
      </c>
      <c r="C104" s="161" t="s">
        <v>189</v>
      </c>
      <c r="D104" s="31">
        <v>2015</v>
      </c>
      <c r="E104" s="162" t="s">
        <v>178</v>
      </c>
      <c r="F104" s="136">
        <v>5.7</v>
      </c>
      <c r="G104" s="139">
        <v>66.24</v>
      </c>
      <c r="H104" s="139">
        <v>12.92</v>
      </c>
      <c r="I104" s="170">
        <f t="shared" si="14"/>
        <v>84.86</v>
      </c>
      <c r="J104" s="31">
        <v>3</v>
      </c>
      <c r="K104" s="31">
        <v>31</v>
      </c>
      <c r="L104" s="69">
        <f t="shared" si="9"/>
        <v>0.0967741935483871</v>
      </c>
      <c r="M104" s="62">
        <v>12</v>
      </c>
      <c r="N104" s="62">
        <v>87</v>
      </c>
      <c r="O104" s="69">
        <f t="shared" si="10"/>
        <v>0.137931034482759</v>
      </c>
      <c r="P104" s="157"/>
    </row>
    <row r="105" customHeight="1" spans="1:16">
      <c r="A105" s="133">
        <v>101</v>
      </c>
      <c r="B105" s="161" t="s">
        <v>190</v>
      </c>
      <c r="C105" s="161" t="s">
        <v>191</v>
      </c>
      <c r="D105" s="31">
        <v>2015</v>
      </c>
      <c r="E105" s="162" t="s">
        <v>172</v>
      </c>
      <c r="F105" s="136" t="s">
        <v>185</v>
      </c>
      <c r="G105" s="139">
        <v>72.12</v>
      </c>
      <c r="H105" s="139" t="s">
        <v>192</v>
      </c>
      <c r="I105" s="170">
        <v>83.95</v>
      </c>
      <c r="J105" s="31">
        <v>4</v>
      </c>
      <c r="K105" s="31">
        <v>30</v>
      </c>
      <c r="L105" s="69">
        <f t="shared" si="9"/>
        <v>0.133333333333333</v>
      </c>
      <c r="M105" s="62">
        <v>13</v>
      </c>
      <c r="N105" s="62">
        <v>87</v>
      </c>
      <c r="O105" s="69">
        <f t="shared" si="10"/>
        <v>0.149425287356322</v>
      </c>
      <c r="P105" s="157"/>
    </row>
    <row r="106" customHeight="1" spans="1:16">
      <c r="A106" s="133">
        <v>102</v>
      </c>
      <c r="B106" s="161">
        <v>2015015107</v>
      </c>
      <c r="C106" s="161" t="s">
        <v>193</v>
      </c>
      <c r="D106" s="31">
        <v>2015</v>
      </c>
      <c r="E106" s="162" t="s">
        <v>178</v>
      </c>
      <c r="F106" s="136">
        <v>7.3</v>
      </c>
      <c r="G106" s="139">
        <v>64.74</v>
      </c>
      <c r="H106" s="139">
        <v>11.59</v>
      </c>
      <c r="I106" s="170">
        <f t="shared" ref="I106:I111" si="15">SUM(F106:H106)</f>
        <v>83.63</v>
      </c>
      <c r="J106" s="31">
        <v>4</v>
      </c>
      <c r="K106" s="31">
        <v>31</v>
      </c>
      <c r="L106" s="69">
        <f t="shared" si="9"/>
        <v>0.129032258064516</v>
      </c>
      <c r="M106" s="62">
        <v>14</v>
      </c>
      <c r="N106" s="62">
        <v>87</v>
      </c>
      <c r="O106" s="69">
        <f t="shared" si="10"/>
        <v>0.160919540229885</v>
      </c>
      <c r="P106" s="157"/>
    </row>
    <row r="107" customHeight="1" spans="1:16">
      <c r="A107" s="133">
        <v>103</v>
      </c>
      <c r="B107" s="161" t="s">
        <v>194</v>
      </c>
      <c r="C107" s="161" t="s">
        <v>195</v>
      </c>
      <c r="D107" s="31">
        <v>2015</v>
      </c>
      <c r="E107" s="162" t="s">
        <v>172</v>
      </c>
      <c r="F107" s="136" t="s">
        <v>196</v>
      </c>
      <c r="G107" s="139" t="s">
        <v>197</v>
      </c>
      <c r="H107" s="139" t="s">
        <v>198</v>
      </c>
      <c r="I107" s="170">
        <v>83.55</v>
      </c>
      <c r="J107" s="31">
        <v>5</v>
      </c>
      <c r="K107" s="31">
        <v>30</v>
      </c>
      <c r="L107" s="69">
        <f t="shared" si="9"/>
        <v>0.166666666666667</v>
      </c>
      <c r="M107" s="62">
        <v>15</v>
      </c>
      <c r="N107" s="62">
        <v>87</v>
      </c>
      <c r="O107" s="69">
        <f t="shared" si="10"/>
        <v>0.172413793103448</v>
      </c>
      <c r="P107" s="157"/>
    </row>
    <row r="108" customHeight="1" spans="1:16">
      <c r="A108" s="133">
        <v>104</v>
      </c>
      <c r="B108" s="161" t="s">
        <v>199</v>
      </c>
      <c r="C108" s="161" t="s">
        <v>200</v>
      </c>
      <c r="D108" s="31">
        <v>2015</v>
      </c>
      <c r="E108" s="162" t="s">
        <v>172</v>
      </c>
      <c r="F108" s="136">
        <v>8.05</v>
      </c>
      <c r="G108" s="139">
        <v>69.43</v>
      </c>
      <c r="H108" s="139" t="s">
        <v>201</v>
      </c>
      <c r="I108" s="170">
        <v>83.42</v>
      </c>
      <c r="J108" s="31">
        <v>6</v>
      </c>
      <c r="K108" s="31">
        <v>30</v>
      </c>
      <c r="L108" s="69">
        <f t="shared" si="9"/>
        <v>0.2</v>
      </c>
      <c r="M108" s="62">
        <v>16</v>
      </c>
      <c r="N108" s="62">
        <v>87</v>
      </c>
      <c r="O108" s="69">
        <f t="shared" si="10"/>
        <v>0.183908045977011</v>
      </c>
      <c r="P108" s="157"/>
    </row>
    <row r="109" customHeight="1" spans="1:16">
      <c r="A109" s="133">
        <v>105</v>
      </c>
      <c r="B109" s="161">
        <v>2015015110</v>
      </c>
      <c r="C109" s="161" t="s">
        <v>202</v>
      </c>
      <c r="D109" s="31">
        <v>2015</v>
      </c>
      <c r="E109" s="162" t="s">
        <v>178</v>
      </c>
      <c r="F109" s="136">
        <v>6.74</v>
      </c>
      <c r="G109" s="139">
        <v>64.16</v>
      </c>
      <c r="H109" s="139">
        <v>12.41</v>
      </c>
      <c r="I109" s="170">
        <f t="shared" si="15"/>
        <v>83.31</v>
      </c>
      <c r="J109" s="31">
        <v>5</v>
      </c>
      <c r="K109" s="31">
        <v>31</v>
      </c>
      <c r="L109" s="69">
        <f t="shared" si="9"/>
        <v>0.161290322580645</v>
      </c>
      <c r="M109" s="62">
        <v>17</v>
      </c>
      <c r="N109" s="62">
        <v>87</v>
      </c>
      <c r="O109" s="69">
        <f t="shared" si="10"/>
        <v>0.195402298850575</v>
      </c>
      <c r="P109" s="157"/>
    </row>
    <row r="110" customHeight="1" spans="1:16">
      <c r="A110" s="133">
        <v>106</v>
      </c>
      <c r="B110" s="161" t="s">
        <v>203</v>
      </c>
      <c r="C110" s="161" t="s">
        <v>204</v>
      </c>
      <c r="D110" s="31">
        <v>2015</v>
      </c>
      <c r="E110" s="162" t="s">
        <v>172</v>
      </c>
      <c r="F110" s="136">
        <v>6.61</v>
      </c>
      <c r="G110" s="139">
        <v>70.76</v>
      </c>
      <c r="H110" s="139" t="s">
        <v>205</v>
      </c>
      <c r="I110" s="170">
        <v>83.3</v>
      </c>
      <c r="J110" s="31">
        <v>7</v>
      </c>
      <c r="K110" s="31">
        <v>30</v>
      </c>
      <c r="L110" s="69">
        <f t="shared" si="9"/>
        <v>0.233333333333333</v>
      </c>
      <c r="M110" s="62">
        <v>18</v>
      </c>
      <c r="N110" s="62">
        <v>87</v>
      </c>
      <c r="O110" s="69">
        <f t="shared" si="10"/>
        <v>0.206896551724138</v>
      </c>
      <c r="P110" s="157"/>
    </row>
    <row r="111" customHeight="1" spans="1:16">
      <c r="A111" s="133">
        <v>107</v>
      </c>
      <c r="B111" s="31">
        <v>2015015176</v>
      </c>
      <c r="C111" s="31" t="s">
        <v>206</v>
      </c>
      <c r="D111" s="159">
        <v>2015</v>
      </c>
      <c r="E111" s="160" t="s">
        <v>169</v>
      </c>
      <c r="F111" s="136">
        <v>5.63</v>
      </c>
      <c r="G111" s="139">
        <v>70.28</v>
      </c>
      <c r="H111" s="139">
        <v>7.334</v>
      </c>
      <c r="I111" s="170">
        <f t="shared" si="15"/>
        <v>83.244</v>
      </c>
      <c r="J111" s="31">
        <v>7</v>
      </c>
      <c r="K111" s="31">
        <v>26</v>
      </c>
      <c r="L111" s="69">
        <f t="shared" si="9"/>
        <v>0.269230769230769</v>
      </c>
      <c r="M111" s="62">
        <v>19</v>
      </c>
      <c r="N111" s="62">
        <v>87</v>
      </c>
      <c r="O111" s="69">
        <f t="shared" si="10"/>
        <v>0.218390804597701</v>
      </c>
      <c r="P111" s="157"/>
    </row>
    <row r="112" customHeight="1" spans="1:16">
      <c r="A112" s="133">
        <v>108</v>
      </c>
      <c r="B112" s="161" t="s">
        <v>207</v>
      </c>
      <c r="C112" s="161" t="s">
        <v>208</v>
      </c>
      <c r="D112" s="31">
        <v>2015</v>
      </c>
      <c r="E112" s="162" t="s">
        <v>172</v>
      </c>
      <c r="F112" s="136" t="s">
        <v>209</v>
      </c>
      <c r="G112" s="139">
        <v>72.03</v>
      </c>
      <c r="H112" s="139" t="s">
        <v>210</v>
      </c>
      <c r="I112" s="170">
        <v>83.13</v>
      </c>
      <c r="J112" s="31">
        <v>8</v>
      </c>
      <c r="K112" s="31">
        <v>30</v>
      </c>
      <c r="L112" s="69">
        <f t="shared" si="9"/>
        <v>0.266666666666667</v>
      </c>
      <c r="M112" s="62">
        <v>20</v>
      </c>
      <c r="N112" s="62">
        <v>87</v>
      </c>
      <c r="O112" s="69">
        <f t="shared" si="10"/>
        <v>0.229885057471264</v>
      </c>
      <c r="P112" s="157"/>
    </row>
    <row r="113" customHeight="1" spans="1:16">
      <c r="A113" s="133">
        <v>109</v>
      </c>
      <c r="B113" s="161" t="s">
        <v>211</v>
      </c>
      <c r="C113" s="161" t="s">
        <v>212</v>
      </c>
      <c r="D113" s="31">
        <v>2015</v>
      </c>
      <c r="E113" s="162" t="s">
        <v>172</v>
      </c>
      <c r="F113" s="136">
        <v>6.52</v>
      </c>
      <c r="G113" s="139">
        <v>71.29</v>
      </c>
      <c r="H113" s="139" t="s">
        <v>213</v>
      </c>
      <c r="I113" s="170">
        <v>82.95</v>
      </c>
      <c r="J113" s="31">
        <v>9</v>
      </c>
      <c r="K113" s="31">
        <v>30</v>
      </c>
      <c r="L113" s="69">
        <f t="shared" si="9"/>
        <v>0.3</v>
      </c>
      <c r="M113" s="62">
        <v>21</v>
      </c>
      <c r="N113" s="62">
        <v>87</v>
      </c>
      <c r="O113" s="69">
        <f t="shared" si="10"/>
        <v>0.241379310344828</v>
      </c>
      <c r="P113" s="157"/>
    </row>
    <row r="114" customHeight="1" spans="1:16">
      <c r="A114" s="133">
        <v>110</v>
      </c>
      <c r="B114" s="161" t="s">
        <v>214</v>
      </c>
      <c r="C114" s="161" t="s">
        <v>215</v>
      </c>
      <c r="D114" s="31">
        <v>2015</v>
      </c>
      <c r="E114" s="162" t="s">
        <v>172</v>
      </c>
      <c r="F114" s="136">
        <v>5.73</v>
      </c>
      <c r="G114" s="139">
        <v>71.01</v>
      </c>
      <c r="H114" s="139" t="s">
        <v>216</v>
      </c>
      <c r="I114" s="170">
        <v>82.78</v>
      </c>
      <c r="J114" s="31">
        <v>10</v>
      </c>
      <c r="K114" s="31">
        <v>30</v>
      </c>
      <c r="L114" s="69">
        <f t="shared" si="9"/>
        <v>0.333333333333333</v>
      </c>
      <c r="M114" s="62">
        <v>22</v>
      </c>
      <c r="N114" s="62">
        <v>87</v>
      </c>
      <c r="O114" s="69">
        <f t="shared" si="10"/>
        <v>0.252873563218391</v>
      </c>
      <c r="P114" s="157"/>
    </row>
    <row r="115" customHeight="1" spans="1:16">
      <c r="A115" s="133">
        <v>111</v>
      </c>
      <c r="B115" s="161">
        <v>2015015126</v>
      </c>
      <c r="C115" s="161" t="s">
        <v>217</v>
      </c>
      <c r="D115" s="31">
        <v>2015</v>
      </c>
      <c r="E115" s="162" t="s">
        <v>178</v>
      </c>
      <c r="F115" s="136">
        <v>6.63</v>
      </c>
      <c r="G115" s="139">
        <v>64.15</v>
      </c>
      <c r="H115" s="139">
        <v>11.74</v>
      </c>
      <c r="I115" s="170">
        <f t="shared" ref="I115:I122" si="16">SUM(F115:H115)</f>
        <v>82.52</v>
      </c>
      <c r="J115" s="31">
        <v>6</v>
      </c>
      <c r="K115" s="31">
        <v>31</v>
      </c>
      <c r="L115" s="69">
        <f t="shared" si="9"/>
        <v>0.193548387096774</v>
      </c>
      <c r="M115" s="62">
        <v>23</v>
      </c>
      <c r="N115" s="62">
        <v>87</v>
      </c>
      <c r="O115" s="69">
        <f t="shared" si="10"/>
        <v>0.264367816091954</v>
      </c>
      <c r="P115" s="157"/>
    </row>
    <row r="116" customHeight="1" spans="1:16">
      <c r="A116" s="133">
        <v>112</v>
      </c>
      <c r="B116" s="161">
        <v>2015015125</v>
      </c>
      <c r="C116" s="163" t="s">
        <v>218</v>
      </c>
      <c r="D116" s="161">
        <v>2015</v>
      </c>
      <c r="E116" s="164" t="s">
        <v>178</v>
      </c>
      <c r="F116" s="136">
        <v>5.6</v>
      </c>
      <c r="G116" s="139">
        <v>63</v>
      </c>
      <c r="H116" s="139">
        <v>13.6</v>
      </c>
      <c r="I116" s="170">
        <f t="shared" si="16"/>
        <v>82.2</v>
      </c>
      <c r="J116" s="31">
        <v>7</v>
      </c>
      <c r="K116" s="31">
        <v>31</v>
      </c>
      <c r="L116" s="69">
        <f t="shared" si="9"/>
        <v>0.225806451612903</v>
      </c>
      <c r="M116" s="62">
        <v>24</v>
      </c>
      <c r="N116" s="62">
        <v>87</v>
      </c>
      <c r="O116" s="69">
        <f t="shared" si="10"/>
        <v>0.275862068965517</v>
      </c>
      <c r="P116" s="157"/>
    </row>
    <row r="117" customHeight="1" spans="1:16">
      <c r="A117" s="133">
        <v>113</v>
      </c>
      <c r="B117" s="161" t="s">
        <v>219</v>
      </c>
      <c r="C117" s="161" t="s">
        <v>220</v>
      </c>
      <c r="D117" s="31">
        <v>2015</v>
      </c>
      <c r="E117" s="162" t="s">
        <v>172</v>
      </c>
      <c r="F117" s="136" t="s">
        <v>221</v>
      </c>
      <c r="G117" s="139">
        <v>70.57</v>
      </c>
      <c r="H117" s="139" t="s">
        <v>222</v>
      </c>
      <c r="I117" s="170">
        <v>82.17</v>
      </c>
      <c r="J117" s="31">
        <v>11</v>
      </c>
      <c r="K117" s="31">
        <v>30</v>
      </c>
      <c r="L117" s="69">
        <f t="shared" si="9"/>
        <v>0.366666666666667</v>
      </c>
      <c r="M117" s="62">
        <v>25</v>
      </c>
      <c r="N117" s="62">
        <v>87</v>
      </c>
      <c r="O117" s="69">
        <f t="shared" si="10"/>
        <v>0.28735632183908</v>
      </c>
      <c r="P117" s="157"/>
    </row>
    <row r="118" customHeight="1" spans="1:16">
      <c r="A118" s="133">
        <v>114</v>
      </c>
      <c r="B118" s="161">
        <v>2015015112</v>
      </c>
      <c r="C118" s="161" t="s">
        <v>223</v>
      </c>
      <c r="D118" s="31">
        <v>2015</v>
      </c>
      <c r="E118" s="162" t="s">
        <v>178</v>
      </c>
      <c r="F118" s="136">
        <v>6.1</v>
      </c>
      <c r="G118" s="139">
        <v>63.73</v>
      </c>
      <c r="H118" s="139">
        <v>12.22</v>
      </c>
      <c r="I118" s="170">
        <f t="shared" si="16"/>
        <v>82.05</v>
      </c>
      <c r="J118" s="31">
        <v>8</v>
      </c>
      <c r="K118" s="31">
        <v>31</v>
      </c>
      <c r="L118" s="69">
        <f t="shared" si="9"/>
        <v>0.258064516129032</v>
      </c>
      <c r="M118" s="62">
        <v>26</v>
      </c>
      <c r="N118" s="62">
        <v>87</v>
      </c>
      <c r="O118" s="69">
        <f t="shared" si="10"/>
        <v>0.298850574712644</v>
      </c>
      <c r="P118" s="157"/>
    </row>
    <row r="119" customHeight="1" spans="1:16">
      <c r="A119" s="133">
        <v>115</v>
      </c>
      <c r="B119" s="161">
        <v>2015015109</v>
      </c>
      <c r="C119" s="161" t="s">
        <v>224</v>
      </c>
      <c r="D119" s="31">
        <v>2015</v>
      </c>
      <c r="E119" s="162" t="s">
        <v>178</v>
      </c>
      <c r="F119" s="136">
        <v>6.5</v>
      </c>
      <c r="G119" s="139">
        <v>63.48</v>
      </c>
      <c r="H119" s="139">
        <v>11.99</v>
      </c>
      <c r="I119" s="170">
        <f t="shared" si="16"/>
        <v>81.97</v>
      </c>
      <c r="J119" s="31">
        <v>9</v>
      </c>
      <c r="K119" s="31">
        <v>31</v>
      </c>
      <c r="L119" s="69">
        <f t="shared" si="9"/>
        <v>0.290322580645161</v>
      </c>
      <c r="M119" s="62">
        <v>27</v>
      </c>
      <c r="N119" s="62">
        <v>87</v>
      </c>
      <c r="O119" s="69">
        <f t="shared" si="10"/>
        <v>0.310344827586207</v>
      </c>
      <c r="P119" s="157"/>
    </row>
    <row r="120" customHeight="1" spans="1:16">
      <c r="A120" s="133">
        <v>116</v>
      </c>
      <c r="B120" s="161">
        <v>2015015113</v>
      </c>
      <c r="C120" s="161" t="s">
        <v>225</v>
      </c>
      <c r="D120" s="31">
        <v>2015</v>
      </c>
      <c r="E120" s="162" t="s">
        <v>178</v>
      </c>
      <c r="F120" s="136">
        <v>6</v>
      </c>
      <c r="G120" s="139">
        <v>63.33</v>
      </c>
      <c r="H120" s="139">
        <v>12.59</v>
      </c>
      <c r="I120" s="170">
        <f t="shared" si="16"/>
        <v>81.92</v>
      </c>
      <c r="J120" s="31">
        <v>10</v>
      </c>
      <c r="K120" s="31">
        <v>31</v>
      </c>
      <c r="L120" s="69">
        <f t="shared" si="9"/>
        <v>0.32258064516129</v>
      </c>
      <c r="M120" s="62">
        <v>28</v>
      </c>
      <c r="N120" s="62">
        <v>87</v>
      </c>
      <c r="O120" s="69">
        <f t="shared" si="10"/>
        <v>0.32183908045977</v>
      </c>
      <c r="P120" s="157"/>
    </row>
    <row r="121" customHeight="1" spans="1:16">
      <c r="A121" s="133">
        <v>117</v>
      </c>
      <c r="B121" s="161">
        <v>2015015121</v>
      </c>
      <c r="C121" s="161" t="s">
        <v>226</v>
      </c>
      <c r="D121" s="31">
        <v>2015</v>
      </c>
      <c r="E121" s="162" t="s">
        <v>178</v>
      </c>
      <c r="F121" s="136">
        <v>6.55</v>
      </c>
      <c r="G121" s="139">
        <v>63.37</v>
      </c>
      <c r="H121" s="139">
        <v>11.73</v>
      </c>
      <c r="I121" s="170">
        <f t="shared" si="16"/>
        <v>81.65</v>
      </c>
      <c r="J121" s="31">
        <v>11</v>
      </c>
      <c r="K121" s="31">
        <v>31</v>
      </c>
      <c r="L121" s="69">
        <f t="shared" si="9"/>
        <v>0.354838709677419</v>
      </c>
      <c r="M121" s="62">
        <v>29</v>
      </c>
      <c r="N121" s="62">
        <v>87</v>
      </c>
      <c r="O121" s="69">
        <f t="shared" si="10"/>
        <v>0.333333333333333</v>
      </c>
      <c r="P121" s="157"/>
    </row>
    <row r="122" customHeight="1" spans="1:16">
      <c r="A122" s="133">
        <v>118</v>
      </c>
      <c r="B122" s="161">
        <v>2015015111</v>
      </c>
      <c r="C122" s="161" t="s">
        <v>227</v>
      </c>
      <c r="D122" s="31">
        <v>2015</v>
      </c>
      <c r="E122" s="162" t="s">
        <v>178</v>
      </c>
      <c r="F122" s="136">
        <v>6.2</v>
      </c>
      <c r="G122" s="139">
        <v>63.49</v>
      </c>
      <c r="H122" s="139">
        <v>11.83</v>
      </c>
      <c r="I122" s="170">
        <f t="shared" si="16"/>
        <v>81.52</v>
      </c>
      <c r="J122" s="31">
        <v>12</v>
      </c>
      <c r="K122" s="31">
        <v>31</v>
      </c>
      <c r="L122" s="69">
        <f t="shared" si="9"/>
        <v>0.387096774193548</v>
      </c>
      <c r="M122" s="62">
        <v>30</v>
      </c>
      <c r="N122" s="62">
        <v>87</v>
      </c>
      <c r="O122" s="69">
        <f t="shared" si="10"/>
        <v>0.344827586206897</v>
      </c>
      <c r="P122" s="157"/>
    </row>
    <row r="123" customHeight="1" spans="1:16">
      <c r="A123" s="133">
        <v>119</v>
      </c>
      <c r="B123" s="161" t="s">
        <v>228</v>
      </c>
      <c r="C123" s="161" t="s">
        <v>229</v>
      </c>
      <c r="D123" s="31">
        <v>2015</v>
      </c>
      <c r="E123" s="162" t="s">
        <v>172</v>
      </c>
      <c r="F123" s="136" t="s">
        <v>230</v>
      </c>
      <c r="G123" s="139">
        <v>70.04</v>
      </c>
      <c r="H123" s="139" t="s">
        <v>231</v>
      </c>
      <c r="I123" s="170">
        <v>81.34</v>
      </c>
      <c r="J123" s="31">
        <v>12</v>
      </c>
      <c r="K123" s="31">
        <v>30</v>
      </c>
      <c r="L123" s="69">
        <f t="shared" si="9"/>
        <v>0.4</v>
      </c>
      <c r="M123" s="62">
        <v>31</v>
      </c>
      <c r="N123" s="62">
        <v>87</v>
      </c>
      <c r="O123" s="69">
        <f t="shared" si="10"/>
        <v>0.35632183908046</v>
      </c>
      <c r="P123" s="157"/>
    </row>
    <row r="124" customHeight="1" spans="1:16">
      <c r="A124" s="133">
        <v>120</v>
      </c>
      <c r="B124" s="165" t="s">
        <v>232</v>
      </c>
      <c r="C124" s="161" t="s">
        <v>233</v>
      </c>
      <c r="D124" s="166">
        <v>2015</v>
      </c>
      <c r="E124" s="167" t="s">
        <v>172</v>
      </c>
      <c r="F124" s="136" t="s">
        <v>231</v>
      </c>
      <c r="G124" s="139">
        <v>69.03</v>
      </c>
      <c r="H124" s="139" t="s">
        <v>234</v>
      </c>
      <c r="I124" s="170">
        <v>81.34</v>
      </c>
      <c r="J124" s="31">
        <v>13</v>
      </c>
      <c r="K124" s="31">
        <v>30</v>
      </c>
      <c r="L124" s="69">
        <f t="shared" si="9"/>
        <v>0.433333333333333</v>
      </c>
      <c r="M124" s="62">
        <v>32</v>
      </c>
      <c r="N124" s="62">
        <v>87</v>
      </c>
      <c r="O124" s="69">
        <f t="shared" si="10"/>
        <v>0.367816091954023</v>
      </c>
      <c r="P124" s="157"/>
    </row>
    <row r="125" customHeight="1" spans="1:16">
      <c r="A125" s="133">
        <v>121</v>
      </c>
      <c r="B125" s="165" t="s">
        <v>235</v>
      </c>
      <c r="C125" s="161" t="s">
        <v>236</v>
      </c>
      <c r="D125" s="166">
        <v>2015</v>
      </c>
      <c r="E125" s="167" t="s">
        <v>172</v>
      </c>
      <c r="F125" s="136">
        <v>5.33</v>
      </c>
      <c r="G125" s="139">
        <v>71.52</v>
      </c>
      <c r="H125" s="139" t="s">
        <v>237</v>
      </c>
      <c r="I125" s="170">
        <v>81.02</v>
      </c>
      <c r="J125" s="31">
        <v>14</v>
      </c>
      <c r="K125" s="31">
        <v>30</v>
      </c>
      <c r="L125" s="69">
        <f t="shared" si="9"/>
        <v>0.466666666666667</v>
      </c>
      <c r="M125" s="62">
        <v>33</v>
      </c>
      <c r="N125" s="62">
        <v>87</v>
      </c>
      <c r="O125" s="69">
        <f t="shared" si="10"/>
        <v>0.379310344827586</v>
      </c>
      <c r="P125" s="157"/>
    </row>
    <row r="126" customHeight="1" spans="1:16">
      <c r="A126" s="133">
        <v>122</v>
      </c>
      <c r="B126" s="165">
        <v>2015015116</v>
      </c>
      <c r="C126" s="161" t="s">
        <v>238</v>
      </c>
      <c r="D126" s="166">
        <v>2015</v>
      </c>
      <c r="E126" s="167" t="s">
        <v>178</v>
      </c>
      <c r="F126" s="136">
        <v>5.8</v>
      </c>
      <c r="G126" s="139">
        <v>63.83</v>
      </c>
      <c r="H126" s="139">
        <v>10.91</v>
      </c>
      <c r="I126" s="170">
        <f t="shared" ref="I126:I128" si="17">SUM(F126:H126)</f>
        <v>80.54</v>
      </c>
      <c r="J126" s="31">
        <v>13</v>
      </c>
      <c r="K126" s="31">
        <v>31</v>
      </c>
      <c r="L126" s="69">
        <f t="shared" si="9"/>
        <v>0.419354838709677</v>
      </c>
      <c r="M126" s="62">
        <v>34</v>
      </c>
      <c r="N126" s="62">
        <v>87</v>
      </c>
      <c r="O126" s="69">
        <f t="shared" si="10"/>
        <v>0.390804597701149</v>
      </c>
      <c r="P126" s="157"/>
    </row>
    <row r="127" customHeight="1" spans="1:16">
      <c r="A127" s="133">
        <v>123</v>
      </c>
      <c r="B127" s="165">
        <v>2015015115</v>
      </c>
      <c r="C127" s="161" t="s">
        <v>239</v>
      </c>
      <c r="D127" s="168">
        <v>2015</v>
      </c>
      <c r="E127" s="169" t="s">
        <v>178</v>
      </c>
      <c r="F127" s="136">
        <v>5.5</v>
      </c>
      <c r="G127" s="139">
        <v>63.2</v>
      </c>
      <c r="H127" s="139">
        <v>11.78</v>
      </c>
      <c r="I127" s="170">
        <f t="shared" si="17"/>
        <v>80.48</v>
      </c>
      <c r="J127" s="31">
        <v>14</v>
      </c>
      <c r="K127" s="31">
        <v>31</v>
      </c>
      <c r="L127" s="69">
        <f t="shared" si="9"/>
        <v>0.451612903225806</v>
      </c>
      <c r="M127" s="62">
        <v>35</v>
      </c>
      <c r="N127" s="62">
        <v>87</v>
      </c>
      <c r="O127" s="69">
        <f t="shared" si="10"/>
        <v>0.402298850574713</v>
      </c>
      <c r="P127" s="157"/>
    </row>
    <row r="128" customHeight="1" spans="1:16">
      <c r="A128" s="133">
        <v>124</v>
      </c>
      <c r="B128" s="165">
        <v>2015015106</v>
      </c>
      <c r="C128" s="163" t="s">
        <v>240</v>
      </c>
      <c r="D128" s="168">
        <v>2015</v>
      </c>
      <c r="E128" s="169" t="s">
        <v>178</v>
      </c>
      <c r="F128" s="136">
        <v>5.7</v>
      </c>
      <c r="G128" s="139">
        <v>62.8</v>
      </c>
      <c r="H128" s="139">
        <v>11.89</v>
      </c>
      <c r="I128" s="170">
        <f t="shared" si="17"/>
        <v>80.39</v>
      </c>
      <c r="J128" s="31">
        <v>15</v>
      </c>
      <c r="K128" s="31">
        <v>31</v>
      </c>
      <c r="L128" s="69">
        <f t="shared" si="9"/>
        <v>0.483870967741935</v>
      </c>
      <c r="M128" s="62">
        <v>36</v>
      </c>
      <c r="N128" s="62">
        <v>87</v>
      </c>
      <c r="O128" s="69">
        <f t="shared" si="10"/>
        <v>0.413793103448276</v>
      </c>
      <c r="P128" s="157"/>
    </row>
    <row r="129" customHeight="1" spans="1:16">
      <c r="A129" s="133">
        <v>125</v>
      </c>
      <c r="B129" s="165" t="s">
        <v>241</v>
      </c>
      <c r="C129" s="161" t="s">
        <v>242</v>
      </c>
      <c r="D129" s="166">
        <v>2015</v>
      </c>
      <c r="E129" s="167" t="s">
        <v>172</v>
      </c>
      <c r="F129" s="136" t="s">
        <v>243</v>
      </c>
      <c r="G129" s="139">
        <v>70.38</v>
      </c>
      <c r="H129" s="139" t="s">
        <v>244</v>
      </c>
      <c r="I129" s="170">
        <v>80.35</v>
      </c>
      <c r="J129" s="31">
        <v>15</v>
      </c>
      <c r="K129" s="31">
        <v>30</v>
      </c>
      <c r="L129" s="69">
        <f t="shared" si="9"/>
        <v>0.5</v>
      </c>
      <c r="M129" s="62">
        <v>37</v>
      </c>
      <c r="N129" s="62">
        <v>87</v>
      </c>
      <c r="O129" s="69">
        <f t="shared" si="10"/>
        <v>0.425287356321839</v>
      </c>
      <c r="P129" s="157"/>
    </row>
    <row r="130" customHeight="1" spans="1:16">
      <c r="A130" s="133">
        <v>126</v>
      </c>
      <c r="B130" s="165">
        <v>2015015102</v>
      </c>
      <c r="C130" s="161" t="s">
        <v>245</v>
      </c>
      <c r="D130" s="166">
        <v>2015</v>
      </c>
      <c r="E130" s="167" t="s">
        <v>178</v>
      </c>
      <c r="F130" s="136">
        <v>5.7</v>
      </c>
      <c r="G130" s="139">
        <v>64.78</v>
      </c>
      <c r="H130" s="139">
        <v>9.86</v>
      </c>
      <c r="I130" s="170">
        <f t="shared" ref="I130:I133" si="18">SUM(F130:H130)</f>
        <v>80.34</v>
      </c>
      <c r="J130" s="31">
        <v>16</v>
      </c>
      <c r="K130" s="31">
        <v>31</v>
      </c>
      <c r="L130" s="69">
        <f t="shared" si="9"/>
        <v>0.516129032258065</v>
      </c>
      <c r="M130" s="62">
        <v>38</v>
      </c>
      <c r="N130" s="62">
        <v>87</v>
      </c>
      <c r="O130" s="69">
        <f t="shared" si="10"/>
        <v>0.436781609195402</v>
      </c>
      <c r="P130" s="157"/>
    </row>
    <row r="131" customHeight="1" spans="1:16">
      <c r="A131" s="133">
        <v>127</v>
      </c>
      <c r="B131" s="171">
        <v>2015015166</v>
      </c>
      <c r="C131" s="159" t="s">
        <v>246</v>
      </c>
      <c r="D131" s="172">
        <v>2015</v>
      </c>
      <c r="E131" s="173" t="s">
        <v>169</v>
      </c>
      <c r="F131" s="136">
        <v>6.7</v>
      </c>
      <c r="G131" s="139">
        <v>69.22</v>
      </c>
      <c r="H131" s="139">
        <v>4.38</v>
      </c>
      <c r="I131" s="170">
        <f t="shared" si="18"/>
        <v>80.3</v>
      </c>
      <c r="J131" s="31">
        <v>8</v>
      </c>
      <c r="K131" s="31">
        <v>26</v>
      </c>
      <c r="L131" s="69">
        <f t="shared" si="9"/>
        <v>0.307692307692308</v>
      </c>
      <c r="M131" s="62">
        <v>39</v>
      </c>
      <c r="N131" s="62">
        <v>87</v>
      </c>
      <c r="O131" s="69">
        <f t="shared" si="10"/>
        <v>0.448275862068966</v>
      </c>
      <c r="P131" s="157"/>
    </row>
    <row r="132" customHeight="1" spans="1:16">
      <c r="A132" s="133">
        <v>128</v>
      </c>
      <c r="B132" s="165" t="s">
        <v>247</v>
      </c>
      <c r="C132" s="161" t="s">
        <v>248</v>
      </c>
      <c r="D132" s="166">
        <v>2015</v>
      </c>
      <c r="E132" s="167" t="s">
        <v>172</v>
      </c>
      <c r="F132" s="136" t="s">
        <v>230</v>
      </c>
      <c r="G132" s="139">
        <v>70.07</v>
      </c>
      <c r="H132" s="139" t="s">
        <v>249</v>
      </c>
      <c r="I132" s="170">
        <v>80.09</v>
      </c>
      <c r="J132" s="31">
        <v>16</v>
      </c>
      <c r="K132" s="31">
        <v>30</v>
      </c>
      <c r="L132" s="69">
        <f t="shared" ref="L132:L195" si="19">IFERROR(J132/K132,"")</f>
        <v>0.533333333333333</v>
      </c>
      <c r="M132" s="62">
        <v>40</v>
      </c>
      <c r="N132" s="62">
        <v>87</v>
      </c>
      <c r="O132" s="69">
        <f t="shared" ref="O132:O195" si="20">IFERROR(M132/N132,"")</f>
        <v>0.459770114942529</v>
      </c>
      <c r="P132" s="157"/>
    </row>
    <row r="133" customHeight="1" spans="1:16">
      <c r="A133" s="133">
        <v>129</v>
      </c>
      <c r="B133" s="165">
        <v>2015015114</v>
      </c>
      <c r="C133" s="161" t="s">
        <v>250</v>
      </c>
      <c r="D133" s="166">
        <v>2015</v>
      </c>
      <c r="E133" s="167" t="s">
        <v>178</v>
      </c>
      <c r="F133" s="136">
        <v>5.5</v>
      </c>
      <c r="G133" s="139">
        <v>64.58</v>
      </c>
      <c r="H133" s="139">
        <v>9.98</v>
      </c>
      <c r="I133" s="170">
        <f t="shared" si="18"/>
        <v>80.06</v>
      </c>
      <c r="J133" s="31">
        <v>17</v>
      </c>
      <c r="K133" s="31">
        <v>31</v>
      </c>
      <c r="L133" s="69">
        <f t="shared" si="19"/>
        <v>0.548387096774194</v>
      </c>
      <c r="M133" s="62">
        <v>41</v>
      </c>
      <c r="N133" s="62">
        <v>87</v>
      </c>
      <c r="O133" s="69">
        <f t="shared" si="20"/>
        <v>0.471264367816092</v>
      </c>
      <c r="P133" s="157"/>
    </row>
    <row r="134" customHeight="1" spans="1:16">
      <c r="A134" s="133">
        <v>130</v>
      </c>
      <c r="B134" s="165" t="s">
        <v>251</v>
      </c>
      <c r="C134" s="161" t="s">
        <v>252</v>
      </c>
      <c r="D134" s="166">
        <v>2015</v>
      </c>
      <c r="E134" s="167" t="s">
        <v>172</v>
      </c>
      <c r="F134" s="136" t="s">
        <v>253</v>
      </c>
      <c r="G134" s="139">
        <v>69.28</v>
      </c>
      <c r="H134" s="139" t="s">
        <v>254</v>
      </c>
      <c r="I134" s="170">
        <v>79.88</v>
      </c>
      <c r="J134" s="31">
        <v>17</v>
      </c>
      <c r="K134" s="31">
        <v>30</v>
      </c>
      <c r="L134" s="69">
        <f t="shared" si="19"/>
        <v>0.566666666666667</v>
      </c>
      <c r="M134" s="62">
        <v>42</v>
      </c>
      <c r="N134" s="62">
        <v>87</v>
      </c>
      <c r="O134" s="69">
        <f t="shared" si="20"/>
        <v>0.482758620689655</v>
      </c>
      <c r="P134" s="157"/>
    </row>
    <row r="135" customHeight="1" spans="1:16">
      <c r="A135" s="133">
        <v>131</v>
      </c>
      <c r="B135" s="165" t="s">
        <v>255</v>
      </c>
      <c r="C135" s="161" t="s">
        <v>256</v>
      </c>
      <c r="D135" s="166">
        <v>2015</v>
      </c>
      <c r="E135" s="167" t="s">
        <v>172</v>
      </c>
      <c r="F135" s="136" t="s">
        <v>257</v>
      </c>
      <c r="G135" s="139" t="s">
        <v>258</v>
      </c>
      <c r="H135" s="139" t="s">
        <v>259</v>
      </c>
      <c r="I135" s="170">
        <v>79.51</v>
      </c>
      <c r="J135" s="31">
        <v>18</v>
      </c>
      <c r="K135" s="31">
        <v>30</v>
      </c>
      <c r="L135" s="69">
        <f t="shared" si="19"/>
        <v>0.6</v>
      </c>
      <c r="M135" s="62">
        <v>43</v>
      </c>
      <c r="N135" s="62">
        <v>87</v>
      </c>
      <c r="O135" s="69">
        <f t="shared" si="20"/>
        <v>0.494252873563218</v>
      </c>
      <c r="P135" s="157"/>
    </row>
    <row r="136" customHeight="1" spans="1:16">
      <c r="A136" s="133">
        <v>132</v>
      </c>
      <c r="B136" s="171">
        <v>2015015162</v>
      </c>
      <c r="C136" s="159" t="s">
        <v>260</v>
      </c>
      <c r="D136" s="172">
        <v>2015</v>
      </c>
      <c r="E136" s="173" t="s">
        <v>169</v>
      </c>
      <c r="F136" s="136">
        <v>5.99</v>
      </c>
      <c r="G136" s="139">
        <v>69.4484</v>
      </c>
      <c r="H136" s="139">
        <v>4.055</v>
      </c>
      <c r="I136" s="170">
        <f t="shared" ref="I136:I142" si="21">SUM(F136:H136)</f>
        <v>79.4934</v>
      </c>
      <c r="J136" s="31">
        <v>9</v>
      </c>
      <c r="K136" s="31">
        <v>26</v>
      </c>
      <c r="L136" s="69">
        <f t="shared" si="19"/>
        <v>0.346153846153846</v>
      </c>
      <c r="M136" s="62">
        <v>44</v>
      </c>
      <c r="N136" s="62">
        <v>87</v>
      </c>
      <c r="O136" s="69">
        <f t="shared" si="20"/>
        <v>0.505747126436782</v>
      </c>
      <c r="P136" s="157"/>
    </row>
    <row r="137" customHeight="1" spans="1:16">
      <c r="A137" s="133">
        <v>133</v>
      </c>
      <c r="B137" s="165" t="s">
        <v>261</v>
      </c>
      <c r="C137" s="161" t="s">
        <v>262</v>
      </c>
      <c r="D137" s="166">
        <v>2015</v>
      </c>
      <c r="E137" s="167" t="s">
        <v>172</v>
      </c>
      <c r="F137" s="136" t="s">
        <v>209</v>
      </c>
      <c r="G137" s="139">
        <v>67.82</v>
      </c>
      <c r="H137" s="139" t="s">
        <v>263</v>
      </c>
      <c r="I137" s="170">
        <v>79.39</v>
      </c>
      <c r="J137" s="31">
        <v>19</v>
      </c>
      <c r="K137" s="31">
        <v>30</v>
      </c>
      <c r="L137" s="69">
        <f t="shared" si="19"/>
        <v>0.633333333333333</v>
      </c>
      <c r="M137" s="62">
        <v>45</v>
      </c>
      <c r="N137" s="62">
        <v>87</v>
      </c>
      <c r="O137" s="69">
        <f t="shared" si="20"/>
        <v>0.517241379310345</v>
      </c>
      <c r="P137" s="157"/>
    </row>
    <row r="138" customHeight="1" spans="1:16">
      <c r="A138" s="133">
        <v>134</v>
      </c>
      <c r="B138" s="171">
        <v>2015015189</v>
      </c>
      <c r="C138" s="159" t="s">
        <v>264</v>
      </c>
      <c r="D138" s="172">
        <v>2015</v>
      </c>
      <c r="E138" s="173" t="s">
        <v>169</v>
      </c>
      <c r="F138" s="136">
        <v>5.3</v>
      </c>
      <c r="G138" s="139">
        <v>69.71</v>
      </c>
      <c r="H138" s="139">
        <v>4.36</v>
      </c>
      <c r="I138" s="170">
        <f t="shared" si="21"/>
        <v>79.37</v>
      </c>
      <c r="J138" s="31">
        <v>10</v>
      </c>
      <c r="K138" s="31">
        <v>26</v>
      </c>
      <c r="L138" s="69">
        <f t="shared" si="19"/>
        <v>0.384615384615385</v>
      </c>
      <c r="M138" s="62">
        <v>46</v>
      </c>
      <c r="N138" s="62">
        <v>87</v>
      </c>
      <c r="O138" s="69">
        <f t="shared" si="20"/>
        <v>0.528735632183908</v>
      </c>
      <c r="P138" s="157"/>
    </row>
    <row r="139" customHeight="1" spans="1:16">
      <c r="A139" s="133">
        <v>135</v>
      </c>
      <c r="B139" s="171">
        <v>2015015180</v>
      </c>
      <c r="C139" s="159" t="s">
        <v>265</v>
      </c>
      <c r="D139" s="172">
        <v>2015</v>
      </c>
      <c r="E139" s="173" t="s">
        <v>169</v>
      </c>
      <c r="F139" s="136">
        <v>5.33</v>
      </c>
      <c r="G139" s="139">
        <v>70.06</v>
      </c>
      <c r="H139" s="139">
        <v>3.92</v>
      </c>
      <c r="I139" s="170">
        <f t="shared" si="21"/>
        <v>79.31</v>
      </c>
      <c r="J139" s="31">
        <v>11</v>
      </c>
      <c r="K139" s="31">
        <v>26</v>
      </c>
      <c r="L139" s="69">
        <f t="shared" si="19"/>
        <v>0.423076923076923</v>
      </c>
      <c r="M139" s="62">
        <v>47</v>
      </c>
      <c r="N139" s="62">
        <v>87</v>
      </c>
      <c r="O139" s="69">
        <f t="shared" si="20"/>
        <v>0.540229885057471</v>
      </c>
      <c r="P139" s="157"/>
    </row>
    <row r="140" customHeight="1" spans="1:16">
      <c r="A140" s="133">
        <v>136</v>
      </c>
      <c r="B140" s="165">
        <v>2015015117</v>
      </c>
      <c r="C140" s="161" t="s">
        <v>266</v>
      </c>
      <c r="D140" s="166">
        <v>2015</v>
      </c>
      <c r="E140" s="167" t="s">
        <v>178</v>
      </c>
      <c r="F140" s="136">
        <v>5.53</v>
      </c>
      <c r="G140" s="139">
        <v>64</v>
      </c>
      <c r="H140" s="139">
        <v>9.52</v>
      </c>
      <c r="I140" s="170">
        <f t="shared" si="21"/>
        <v>79.05</v>
      </c>
      <c r="J140" s="31">
        <v>18</v>
      </c>
      <c r="K140" s="31">
        <v>31</v>
      </c>
      <c r="L140" s="69">
        <f t="shared" si="19"/>
        <v>0.580645161290323</v>
      </c>
      <c r="M140" s="62">
        <v>48</v>
      </c>
      <c r="N140" s="62">
        <v>87</v>
      </c>
      <c r="O140" s="69">
        <f t="shared" si="20"/>
        <v>0.551724137931034</v>
      </c>
      <c r="P140" s="157"/>
    </row>
    <row r="141" customHeight="1" spans="1:16">
      <c r="A141" s="133">
        <v>137</v>
      </c>
      <c r="B141" s="165">
        <v>2015015105</v>
      </c>
      <c r="C141" s="163" t="s">
        <v>267</v>
      </c>
      <c r="D141" s="168">
        <v>2015</v>
      </c>
      <c r="E141" s="169" t="s">
        <v>178</v>
      </c>
      <c r="F141" s="136">
        <v>5.9</v>
      </c>
      <c r="G141" s="139">
        <v>61.88</v>
      </c>
      <c r="H141" s="139">
        <v>11.27</v>
      </c>
      <c r="I141" s="170">
        <f t="shared" si="21"/>
        <v>79.05</v>
      </c>
      <c r="J141" s="31">
        <v>19</v>
      </c>
      <c r="K141" s="31">
        <v>31</v>
      </c>
      <c r="L141" s="69">
        <f t="shared" si="19"/>
        <v>0.612903225806452</v>
      </c>
      <c r="M141" s="62">
        <v>49</v>
      </c>
      <c r="N141" s="62">
        <v>87</v>
      </c>
      <c r="O141" s="69">
        <f t="shared" si="20"/>
        <v>0.563218390804598</v>
      </c>
      <c r="P141" s="157"/>
    </row>
    <row r="142" customHeight="1" spans="1:16">
      <c r="A142" s="133">
        <v>138</v>
      </c>
      <c r="B142" s="171">
        <v>2015015190</v>
      </c>
      <c r="C142" s="159" t="s">
        <v>268</v>
      </c>
      <c r="D142" s="172">
        <v>2015</v>
      </c>
      <c r="E142" s="173" t="s">
        <v>169</v>
      </c>
      <c r="F142" s="136">
        <v>5.3</v>
      </c>
      <c r="G142" s="139">
        <v>69.51</v>
      </c>
      <c r="H142" s="139">
        <v>3.9</v>
      </c>
      <c r="I142" s="170">
        <f t="shared" si="21"/>
        <v>78.71</v>
      </c>
      <c r="J142" s="31">
        <v>12</v>
      </c>
      <c r="K142" s="31">
        <v>26</v>
      </c>
      <c r="L142" s="69">
        <f t="shared" si="19"/>
        <v>0.461538461538462</v>
      </c>
      <c r="M142" s="62">
        <v>50</v>
      </c>
      <c r="N142" s="62">
        <v>87</v>
      </c>
      <c r="O142" s="69">
        <f t="shared" si="20"/>
        <v>0.574712643678161</v>
      </c>
      <c r="P142" s="157"/>
    </row>
    <row r="143" customHeight="1" spans="1:16">
      <c r="A143" s="133">
        <v>139</v>
      </c>
      <c r="B143" s="165" t="s">
        <v>269</v>
      </c>
      <c r="C143" s="161" t="s">
        <v>270</v>
      </c>
      <c r="D143" s="166">
        <v>2015</v>
      </c>
      <c r="E143" s="167" t="s">
        <v>172</v>
      </c>
      <c r="F143" s="136" t="s">
        <v>210</v>
      </c>
      <c r="G143" s="139">
        <v>68.58</v>
      </c>
      <c r="H143" s="139" t="s">
        <v>271</v>
      </c>
      <c r="I143" s="170">
        <v>78.67</v>
      </c>
      <c r="J143" s="31">
        <v>20</v>
      </c>
      <c r="K143" s="31">
        <v>30</v>
      </c>
      <c r="L143" s="69">
        <f t="shared" si="19"/>
        <v>0.666666666666667</v>
      </c>
      <c r="M143" s="62">
        <v>51</v>
      </c>
      <c r="N143" s="62">
        <v>87</v>
      </c>
      <c r="O143" s="69">
        <f t="shared" si="20"/>
        <v>0.586206896551724</v>
      </c>
      <c r="P143" s="157"/>
    </row>
    <row r="144" customHeight="1" spans="1:16">
      <c r="A144" s="133">
        <v>140</v>
      </c>
      <c r="B144" s="165">
        <v>2015015103</v>
      </c>
      <c r="C144" s="163" t="s">
        <v>272</v>
      </c>
      <c r="D144" s="168">
        <v>2015</v>
      </c>
      <c r="E144" s="169" t="s">
        <v>178</v>
      </c>
      <c r="F144" s="136">
        <v>5.5</v>
      </c>
      <c r="G144" s="139">
        <v>62.63</v>
      </c>
      <c r="H144" s="139">
        <v>10.45</v>
      </c>
      <c r="I144" s="170">
        <f t="shared" ref="I144:I146" si="22">SUM(F144:H144)</f>
        <v>78.58</v>
      </c>
      <c r="J144" s="31">
        <v>20</v>
      </c>
      <c r="K144" s="31">
        <v>31</v>
      </c>
      <c r="L144" s="69">
        <f t="shared" si="19"/>
        <v>0.645161290322581</v>
      </c>
      <c r="M144" s="62">
        <v>52</v>
      </c>
      <c r="N144" s="62">
        <v>87</v>
      </c>
      <c r="O144" s="69">
        <f t="shared" si="20"/>
        <v>0.597701149425287</v>
      </c>
      <c r="P144" s="157"/>
    </row>
    <row r="145" customHeight="1" spans="1:16">
      <c r="A145" s="133">
        <v>141</v>
      </c>
      <c r="B145" s="165">
        <v>2015015127</v>
      </c>
      <c r="C145" s="161" t="s">
        <v>273</v>
      </c>
      <c r="D145" s="166">
        <v>2015</v>
      </c>
      <c r="E145" s="167" t="s">
        <v>178</v>
      </c>
      <c r="F145" s="136">
        <v>5.83</v>
      </c>
      <c r="G145" s="139">
        <v>63.29</v>
      </c>
      <c r="H145" s="139">
        <v>9.39</v>
      </c>
      <c r="I145" s="170">
        <f t="shared" si="22"/>
        <v>78.51</v>
      </c>
      <c r="J145" s="31">
        <v>21</v>
      </c>
      <c r="K145" s="31">
        <v>31</v>
      </c>
      <c r="L145" s="69">
        <f t="shared" si="19"/>
        <v>0.67741935483871</v>
      </c>
      <c r="M145" s="62">
        <v>53</v>
      </c>
      <c r="N145" s="62">
        <v>87</v>
      </c>
      <c r="O145" s="69">
        <f t="shared" si="20"/>
        <v>0.609195402298851</v>
      </c>
      <c r="P145" s="157"/>
    </row>
    <row r="146" customHeight="1" spans="1:16">
      <c r="A146" s="133">
        <v>142</v>
      </c>
      <c r="B146" s="171">
        <v>2015015163</v>
      </c>
      <c r="C146" s="159" t="s">
        <v>274</v>
      </c>
      <c r="D146" s="172">
        <v>2015</v>
      </c>
      <c r="E146" s="173" t="s">
        <v>169</v>
      </c>
      <c r="F146" s="136">
        <v>6.3</v>
      </c>
      <c r="G146" s="139">
        <v>68.068</v>
      </c>
      <c r="H146" s="139">
        <v>4.007</v>
      </c>
      <c r="I146" s="170">
        <f t="shared" si="22"/>
        <v>78.375</v>
      </c>
      <c r="J146" s="31">
        <v>13</v>
      </c>
      <c r="K146" s="31">
        <v>26</v>
      </c>
      <c r="L146" s="69">
        <f t="shared" si="19"/>
        <v>0.5</v>
      </c>
      <c r="M146" s="62">
        <v>54</v>
      </c>
      <c r="N146" s="62">
        <v>87</v>
      </c>
      <c r="O146" s="69">
        <f t="shared" si="20"/>
        <v>0.620689655172414</v>
      </c>
      <c r="P146" s="157"/>
    </row>
    <row r="147" customHeight="1" spans="1:16">
      <c r="A147" s="133">
        <v>143</v>
      </c>
      <c r="B147" s="165" t="s">
        <v>275</v>
      </c>
      <c r="C147" s="161" t="s">
        <v>276</v>
      </c>
      <c r="D147" s="166">
        <v>2015</v>
      </c>
      <c r="E147" s="167" t="s">
        <v>172</v>
      </c>
      <c r="F147" s="136" t="s">
        <v>209</v>
      </c>
      <c r="G147" s="139">
        <v>67.94</v>
      </c>
      <c r="H147" s="139" t="s">
        <v>277</v>
      </c>
      <c r="I147" s="170">
        <v>78.37</v>
      </c>
      <c r="J147" s="31">
        <v>21</v>
      </c>
      <c r="K147" s="31">
        <v>30</v>
      </c>
      <c r="L147" s="69">
        <f t="shared" si="19"/>
        <v>0.7</v>
      </c>
      <c r="M147" s="62">
        <v>55</v>
      </c>
      <c r="N147" s="62">
        <v>87</v>
      </c>
      <c r="O147" s="69">
        <f t="shared" si="20"/>
        <v>0.632183908045977</v>
      </c>
      <c r="P147" s="157"/>
    </row>
    <row r="148" customHeight="1" spans="1:16">
      <c r="A148" s="133">
        <v>144</v>
      </c>
      <c r="B148" s="171">
        <v>2015015183</v>
      </c>
      <c r="C148" s="159" t="s">
        <v>278</v>
      </c>
      <c r="D148" s="172">
        <v>2015</v>
      </c>
      <c r="E148" s="173" t="s">
        <v>169</v>
      </c>
      <c r="F148" s="136">
        <v>5.95</v>
      </c>
      <c r="G148" s="139">
        <v>66.93</v>
      </c>
      <c r="H148" s="139">
        <v>5.364</v>
      </c>
      <c r="I148" s="170">
        <f>SUM(F148:H148)</f>
        <v>78.244</v>
      </c>
      <c r="J148" s="31">
        <v>14</v>
      </c>
      <c r="K148" s="31">
        <v>26</v>
      </c>
      <c r="L148" s="69">
        <f t="shared" si="19"/>
        <v>0.538461538461538</v>
      </c>
      <c r="M148" s="62">
        <v>56</v>
      </c>
      <c r="N148" s="62">
        <v>87</v>
      </c>
      <c r="O148" s="69">
        <f t="shared" si="20"/>
        <v>0.64367816091954</v>
      </c>
      <c r="P148" s="157"/>
    </row>
    <row r="149" customHeight="1" spans="1:16">
      <c r="A149" s="133">
        <v>145</v>
      </c>
      <c r="B149" s="171">
        <v>2015015184</v>
      </c>
      <c r="C149" s="159" t="s">
        <v>279</v>
      </c>
      <c r="D149" s="172">
        <v>2015</v>
      </c>
      <c r="E149" s="173" t="s">
        <v>169</v>
      </c>
      <c r="F149" s="136">
        <v>5.75</v>
      </c>
      <c r="G149" s="139">
        <v>68.367</v>
      </c>
      <c r="H149" s="139">
        <v>4.037</v>
      </c>
      <c r="I149" s="170">
        <f>SUM(F149:H149)</f>
        <v>78.154</v>
      </c>
      <c r="J149" s="31">
        <v>15</v>
      </c>
      <c r="K149" s="31">
        <v>26</v>
      </c>
      <c r="L149" s="69">
        <f t="shared" si="19"/>
        <v>0.576923076923077</v>
      </c>
      <c r="M149" s="62">
        <v>57</v>
      </c>
      <c r="N149" s="62">
        <v>87</v>
      </c>
      <c r="O149" s="69">
        <f t="shared" si="20"/>
        <v>0.655172413793103</v>
      </c>
      <c r="P149" s="157"/>
    </row>
    <row r="150" customHeight="1" spans="1:16">
      <c r="A150" s="133">
        <v>146</v>
      </c>
      <c r="B150" s="165" t="s">
        <v>280</v>
      </c>
      <c r="C150" s="161" t="s">
        <v>281</v>
      </c>
      <c r="D150" s="166">
        <v>2015</v>
      </c>
      <c r="E150" s="167" t="s">
        <v>172</v>
      </c>
      <c r="F150" s="136" t="s">
        <v>282</v>
      </c>
      <c r="G150" s="139">
        <v>68</v>
      </c>
      <c r="H150" s="139" t="s">
        <v>283</v>
      </c>
      <c r="I150" s="170">
        <v>78.04</v>
      </c>
      <c r="J150" s="31">
        <v>22</v>
      </c>
      <c r="K150" s="31">
        <v>30</v>
      </c>
      <c r="L150" s="69">
        <f t="shared" si="19"/>
        <v>0.733333333333333</v>
      </c>
      <c r="M150" s="62">
        <v>58</v>
      </c>
      <c r="N150" s="62">
        <v>87</v>
      </c>
      <c r="O150" s="69">
        <f t="shared" si="20"/>
        <v>0.666666666666667</v>
      </c>
      <c r="P150" s="157"/>
    </row>
    <row r="151" customHeight="1" spans="1:16">
      <c r="A151" s="133">
        <v>147</v>
      </c>
      <c r="B151" s="165" t="s">
        <v>284</v>
      </c>
      <c r="C151" s="161" t="s">
        <v>285</v>
      </c>
      <c r="D151" s="166">
        <v>2015</v>
      </c>
      <c r="E151" s="167" t="s">
        <v>172</v>
      </c>
      <c r="F151" s="136" t="s">
        <v>209</v>
      </c>
      <c r="G151" s="139">
        <v>68.4</v>
      </c>
      <c r="H151" s="139" t="s">
        <v>254</v>
      </c>
      <c r="I151" s="170">
        <v>78</v>
      </c>
      <c r="J151" s="31">
        <v>23</v>
      </c>
      <c r="K151" s="31">
        <v>30</v>
      </c>
      <c r="L151" s="69">
        <f t="shared" si="19"/>
        <v>0.766666666666667</v>
      </c>
      <c r="M151" s="62">
        <v>59</v>
      </c>
      <c r="N151" s="62">
        <v>87</v>
      </c>
      <c r="O151" s="69">
        <f t="shared" si="20"/>
        <v>0.67816091954023</v>
      </c>
      <c r="P151" s="157"/>
    </row>
    <row r="152" customHeight="1" spans="1:16">
      <c r="A152" s="133">
        <v>148</v>
      </c>
      <c r="B152" s="165" t="s">
        <v>286</v>
      </c>
      <c r="C152" s="161" t="s">
        <v>19</v>
      </c>
      <c r="D152" s="166">
        <v>2015</v>
      </c>
      <c r="E152" s="167" t="s">
        <v>172</v>
      </c>
      <c r="F152" s="136" t="s">
        <v>287</v>
      </c>
      <c r="G152" s="139">
        <v>67.98</v>
      </c>
      <c r="H152" s="139" t="s">
        <v>288</v>
      </c>
      <c r="I152" s="170">
        <v>77.84</v>
      </c>
      <c r="J152" s="31">
        <v>24</v>
      </c>
      <c r="K152" s="31">
        <v>30</v>
      </c>
      <c r="L152" s="69">
        <f t="shared" si="19"/>
        <v>0.8</v>
      </c>
      <c r="M152" s="62">
        <v>60</v>
      </c>
      <c r="N152" s="62">
        <v>87</v>
      </c>
      <c r="O152" s="69">
        <f t="shared" si="20"/>
        <v>0.689655172413793</v>
      </c>
      <c r="P152" s="157"/>
    </row>
    <row r="153" customHeight="1" spans="1:16">
      <c r="A153" s="133">
        <v>149</v>
      </c>
      <c r="B153" s="165" t="s">
        <v>289</v>
      </c>
      <c r="C153" s="161" t="s">
        <v>290</v>
      </c>
      <c r="D153" s="166">
        <v>2015</v>
      </c>
      <c r="E153" s="167" t="s">
        <v>172</v>
      </c>
      <c r="F153" s="136" t="s">
        <v>209</v>
      </c>
      <c r="G153" s="139">
        <v>67.83</v>
      </c>
      <c r="H153" s="139" t="s">
        <v>291</v>
      </c>
      <c r="I153" s="170">
        <v>77.74</v>
      </c>
      <c r="J153" s="31">
        <v>25</v>
      </c>
      <c r="K153" s="31">
        <v>30</v>
      </c>
      <c r="L153" s="69">
        <f t="shared" si="19"/>
        <v>0.833333333333333</v>
      </c>
      <c r="M153" s="62">
        <v>61</v>
      </c>
      <c r="N153" s="62">
        <v>87</v>
      </c>
      <c r="O153" s="69">
        <f t="shared" si="20"/>
        <v>0.701149425287356</v>
      </c>
      <c r="P153" s="157"/>
    </row>
    <row r="154" customHeight="1" spans="1:16">
      <c r="A154" s="133">
        <v>150</v>
      </c>
      <c r="B154" s="174">
        <v>2015015170</v>
      </c>
      <c r="C154" s="159" t="s">
        <v>292</v>
      </c>
      <c r="D154" s="159">
        <v>2015</v>
      </c>
      <c r="E154" s="159" t="s">
        <v>169</v>
      </c>
      <c r="F154" s="136">
        <v>5.85</v>
      </c>
      <c r="G154" s="139">
        <v>66.9212</v>
      </c>
      <c r="H154" s="139">
        <v>4.907</v>
      </c>
      <c r="I154" s="170">
        <f t="shared" ref="I154:I156" si="23">SUM(F154:H154)</f>
        <v>77.6782</v>
      </c>
      <c r="J154" s="31">
        <v>16</v>
      </c>
      <c r="K154" s="31">
        <v>26</v>
      </c>
      <c r="L154" s="69">
        <f t="shared" si="19"/>
        <v>0.615384615384615</v>
      </c>
      <c r="M154" s="62">
        <v>62</v>
      </c>
      <c r="N154" s="62">
        <v>87</v>
      </c>
      <c r="O154" s="69">
        <f t="shared" si="20"/>
        <v>0.71264367816092</v>
      </c>
      <c r="P154" s="157"/>
    </row>
    <row r="155" customHeight="1" spans="1:16">
      <c r="A155" s="133">
        <v>151</v>
      </c>
      <c r="B155" s="174">
        <v>2015015175</v>
      </c>
      <c r="C155" s="159" t="s">
        <v>293</v>
      </c>
      <c r="D155" s="159">
        <v>2015</v>
      </c>
      <c r="E155" s="159" t="s">
        <v>169</v>
      </c>
      <c r="F155" s="136">
        <v>5.95</v>
      </c>
      <c r="G155" s="139">
        <v>67.4276</v>
      </c>
      <c r="H155" s="139">
        <v>4.21</v>
      </c>
      <c r="I155" s="170">
        <f t="shared" si="23"/>
        <v>77.5876</v>
      </c>
      <c r="J155" s="31">
        <v>17</v>
      </c>
      <c r="K155" s="31">
        <v>26</v>
      </c>
      <c r="L155" s="69">
        <f t="shared" si="19"/>
        <v>0.653846153846154</v>
      </c>
      <c r="M155" s="62">
        <v>63</v>
      </c>
      <c r="N155" s="62">
        <v>87</v>
      </c>
      <c r="O155" s="69">
        <f t="shared" si="20"/>
        <v>0.724137931034483</v>
      </c>
      <c r="P155" s="157"/>
    </row>
    <row r="156" customHeight="1" spans="1:16">
      <c r="A156" s="133">
        <v>152</v>
      </c>
      <c r="B156" s="175">
        <v>2015015129</v>
      </c>
      <c r="C156" s="163" t="s">
        <v>294</v>
      </c>
      <c r="D156" s="161">
        <v>2015</v>
      </c>
      <c r="E156" s="161" t="s">
        <v>178</v>
      </c>
      <c r="F156" s="136">
        <v>5.4</v>
      </c>
      <c r="G156" s="139">
        <v>61.99</v>
      </c>
      <c r="H156" s="139">
        <v>10.14</v>
      </c>
      <c r="I156" s="170">
        <f t="shared" si="23"/>
        <v>77.53</v>
      </c>
      <c r="J156" s="31">
        <v>22</v>
      </c>
      <c r="K156" s="31">
        <v>31</v>
      </c>
      <c r="L156" s="69">
        <f t="shared" si="19"/>
        <v>0.709677419354839</v>
      </c>
      <c r="M156" s="62">
        <v>64</v>
      </c>
      <c r="N156" s="62">
        <v>87</v>
      </c>
      <c r="O156" s="69">
        <f t="shared" si="20"/>
        <v>0.735632183908046</v>
      </c>
      <c r="P156" s="157"/>
    </row>
    <row r="157" customHeight="1" spans="1:16">
      <c r="A157" s="133">
        <v>153</v>
      </c>
      <c r="B157" s="175" t="s">
        <v>295</v>
      </c>
      <c r="C157" s="161" t="s">
        <v>296</v>
      </c>
      <c r="D157" s="31">
        <v>2015</v>
      </c>
      <c r="E157" s="31" t="s">
        <v>172</v>
      </c>
      <c r="F157" s="136" t="s">
        <v>297</v>
      </c>
      <c r="G157" s="139">
        <v>67.82</v>
      </c>
      <c r="H157" s="139">
        <v>4.49</v>
      </c>
      <c r="I157" s="170">
        <v>77.51</v>
      </c>
      <c r="J157" s="31">
        <v>26</v>
      </c>
      <c r="K157" s="31">
        <v>30</v>
      </c>
      <c r="L157" s="69">
        <f t="shared" si="19"/>
        <v>0.866666666666667</v>
      </c>
      <c r="M157" s="62">
        <v>65</v>
      </c>
      <c r="N157" s="62">
        <v>87</v>
      </c>
      <c r="O157" s="69">
        <f t="shared" si="20"/>
        <v>0.747126436781609</v>
      </c>
      <c r="P157" s="157"/>
    </row>
    <row r="158" customHeight="1" spans="1:16">
      <c r="A158" s="133">
        <v>154</v>
      </c>
      <c r="B158" s="174">
        <v>2015015173</v>
      </c>
      <c r="C158" s="176" t="s">
        <v>298</v>
      </c>
      <c r="D158" s="159">
        <v>2015</v>
      </c>
      <c r="E158" s="159" t="s">
        <v>169</v>
      </c>
      <c r="F158" s="136">
        <v>5.45</v>
      </c>
      <c r="G158" s="139">
        <v>67.91</v>
      </c>
      <c r="H158" s="139">
        <v>4.13</v>
      </c>
      <c r="I158" s="170">
        <f t="shared" ref="I158:I164" si="24">SUM(F158:H158)</f>
        <v>77.49</v>
      </c>
      <c r="J158" s="31">
        <v>18</v>
      </c>
      <c r="K158" s="31">
        <v>26</v>
      </c>
      <c r="L158" s="69">
        <f t="shared" si="19"/>
        <v>0.692307692307692</v>
      </c>
      <c r="M158" s="62">
        <v>66</v>
      </c>
      <c r="N158" s="62">
        <v>87</v>
      </c>
      <c r="O158" s="69">
        <f t="shared" si="20"/>
        <v>0.758620689655172</v>
      </c>
      <c r="P158" s="157"/>
    </row>
    <row r="159" customHeight="1" spans="1:16">
      <c r="A159" s="133">
        <v>155</v>
      </c>
      <c r="B159" s="174">
        <v>2015015178</v>
      </c>
      <c r="C159" s="159" t="s">
        <v>299</v>
      </c>
      <c r="D159" s="159">
        <v>2015</v>
      </c>
      <c r="E159" s="159" t="s">
        <v>169</v>
      </c>
      <c r="F159" s="136">
        <v>5.3</v>
      </c>
      <c r="G159" s="139">
        <v>66.5</v>
      </c>
      <c r="H159" s="139">
        <v>5.334</v>
      </c>
      <c r="I159" s="170">
        <f t="shared" si="24"/>
        <v>77.134</v>
      </c>
      <c r="J159" s="31">
        <v>19</v>
      </c>
      <c r="K159" s="31">
        <v>26</v>
      </c>
      <c r="L159" s="69">
        <f t="shared" si="19"/>
        <v>0.730769230769231</v>
      </c>
      <c r="M159" s="62">
        <v>67</v>
      </c>
      <c r="N159" s="62">
        <v>87</v>
      </c>
      <c r="O159" s="69">
        <f t="shared" si="20"/>
        <v>0.770114942528736</v>
      </c>
      <c r="P159" s="157"/>
    </row>
    <row r="160" customHeight="1" spans="1:16">
      <c r="A160" s="133">
        <v>156</v>
      </c>
      <c r="B160" s="175">
        <v>2015015124</v>
      </c>
      <c r="C160" s="163" t="s">
        <v>300</v>
      </c>
      <c r="D160" s="161">
        <v>2015</v>
      </c>
      <c r="E160" s="161" t="s">
        <v>178</v>
      </c>
      <c r="F160" s="136">
        <v>5.7</v>
      </c>
      <c r="G160" s="139">
        <v>61.47</v>
      </c>
      <c r="H160" s="139">
        <v>9.78</v>
      </c>
      <c r="I160" s="170">
        <f t="shared" si="24"/>
        <v>76.95</v>
      </c>
      <c r="J160" s="31">
        <v>23</v>
      </c>
      <c r="K160" s="31">
        <v>31</v>
      </c>
      <c r="L160" s="69">
        <f t="shared" si="19"/>
        <v>0.741935483870968</v>
      </c>
      <c r="M160" s="62">
        <v>68</v>
      </c>
      <c r="N160" s="62">
        <v>87</v>
      </c>
      <c r="O160" s="69">
        <f t="shared" si="20"/>
        <v>0.781609195402299</v>
      </c>
      <c r="P160" s="157"/>
    </row>
    <row r="161" customHeight="1" spans="1:16">
      <c r="A161" s="133">
        <v>157</v>
      </c>
      <c r="B161" s="175">
        <v>2014015022</v>
      </c>
      <c r="C161" s="163" t="s">
        <v>301</v>
      </c>
      <c r="D161" s="161">
        <v>2015</v>
      </c>
      <c r="E161" s="161" t="s">
        <v>178</v>
      </c>
      <c r="F161" s="136">
        <v>5.3</v>
      </c>
      <c r="G161" s="139">
        <v>62.09</v>
      </c>
      <c r="H161" s="139">
        <v>9.31</v>
      </c>
      <c r="I161" s="170">
        <f t="shared" si="24"/>
        <v>76.7</v>
      </c>
      <c r="J161" s="31">
        <v>24</v>
      </c>
      <c r="K161" s="31">
        <v>31</v>
      </c>
      <c r="L161" s="69">
        <f t="shared" si="19"/>
        <v>0.774193548387097</v>
      </c>
      <c r="M161" s="62">
        <v>69</v>
      </c>
      <c r="N161" s="62">
        <v>87</v>
      </c>
      <c r="O161" s="69">
        <f t="shared" si="20"/>
        <v>0.793103448275862</v>
      </c>
      <c r="P161" s="157"/>
    </row>
    <row r="162" customHeight="1" spans="1:16">
      <c r="A162" s="133">
        <v>158</v>
      </c>
      <c r="B162" s="174">
        <v>2015015182</v>
      </c>
      <c r="C162" s="159" t="s">
        <v>302</v>
      </c>
      <c r="D162" s="159">
        <v>2015</v>
      </c>
      <c r="E162" s="159" t="s">
        <v>169</v>
      </c>
      <c r="F162" s="136">
        <v>6.15</v>
      </c>
      <c r="G162" s="139">
        <v>66.46</v>
      </c>
      <c r="H162" s="139">
        <v>4</v>
      </c>
      <c r="I162" s="170">
        <f t="shared" si="24"/>
        <v>76.61</v>
      </c>
      <c r="J162" s="31">
        <v>20</v>
      </c>
      <c r="K162" s="31">
        <v>26</v>
      </c>
      <c r="L162" s="69">
        <f t="shared" si="19"/>
        <v>0.769230769230769</v>
      </c>
      <c r="M162" s="62">
        <v>70</v>
      </c>
      <c r="N162" s="62">
        <v>87</v>
      </c>
      <c r="O162" s="69">
        <f t="shared" si="20"/>
        <v>0.804597701149425</v>
      </c>
      <c r="P162" s="157"/>
    </row>
    <row r="163" customHeight="1" spans="1:16">
      <c r="A163" s="133">
        <v>159</v>
      </c>
      <c r="B163" s="174">
        <v>2015015174</v>
      </c>
      <c r="C163" s="159" t="s">
        <v>303</v>
      </c>
      <c r="D163" s="159">
        <v>2015</v>
      </c>
      <c r="E163" s="159" t="s">
        <v>169</v>
      </c>
      <c r="F163" s="136">
        <v>5.65</v>
      </c>
      <c r="G163" s="139">
        <v>66.53</v>
      </c>
      <c r="H163" s="139">
        <v>4.304</v>
      </c>
      <c r="I163" s="170">
        <f t="shared" si="24"/>
        <v>76.484</v>
      </c>
      <c r="J163" s="31">
        <v>21</v>
      </c>
      <c r="K163" s="31">
        <v>26</v>
      </c>
      <c r="L163" s="69">
        <f t="shared" si="19"/>
        <v>0.807692307692308</v>
      </c>
      <c r="M163" s="62">
        <v>71</v>
      </c>
      <c r="N163" s="62">
        <v>87</v>
      </c>
      <c r="O163" s="69">
        <f t="shared" si="20"/>
        <v>0.816091954022989</v>
      </c>
      <c r="P163" s="157"/>
    </row>
    <row r="164" customHeight="1" spans="1:16">
      <c r="A164" s="133">
        <v>160</v>
      </c>
      <c r="B164" s="177">
        <v>2015015167</v>
      </c>
      <c r="C164" s="172" t="s">
        <v>304</v>
      </c>
      <c r="D164" s="159">
        <v>2015</v>
      </c>
      <c r="E164" s="159" t="s">
        <v>169</v>
      </c>
      <c r="F164" s="136">
        <v>5.6</v>
      </c>
      <c r="G164" s="139">
        <v>66.43</v>
      </c>
      <c r="H164" s="139">
        <v>3.925</v>
      </c>
      <c r="I164" s="170">
        <f t="shared" si="24"/>
        <v>75.955</v>
      </c>
      <c r="J164" s="31">
        <v>22</v>
      </c>
      <c r="K164" s="31">
        <v>26</v>
      </c>
      <c r="L164" s="69">
        <f t="shared" si="19"/>
        <v>0.846153846153846</v>
      </c>
      <c r="M164" s="62">
        <v>72</v>
      </c>
      <c r="N164" s="62">
        <v>87</v>
      </c>
      <c r="O164" s="69">
        <f t="shared" si="20"/>
        <v>0.827586206896552</v>
      </c>
      <c r="P164" s="157"/>
    </row>
    <row r="165" customHeight="1" spans="1:16">
      <c r="A165" s="133">
        <v>161</v>
      </c>
      <c r="B165" s="178" t="s">
        <v>305</v>
      </c>
      <c r="C165" s="168" t="s">
        <v>306</v>
      </c>
      <c r="D165" s="31">
        <v>2015</v>
      </c>
      <c r="E165" s="31" t="s">
        <v>172</v>
      </c>
      <c r="F165" s="136" t="s">
        <v>231</v>
      </c>
      <c r="G165" s="139">
        <v>65.78</v>
      </c>
      <c r="H165" s="139" t="s">
        <v>307</v>
      </c>
      <c r="I165" s="170">
        <v>75.52</v>
      </c>
      <c r="J165" s="31">
        <v>27</v>
      </c>
      <c r="K165" s="31">
        <v>30</v>
      </c>
      <c r="L165" s="69">
        <f t="shared" si="19"/>
        <v>0.9</v>
      </c>
      <c r="M165" s="62">
        <v>73</v>
      </c>
      <c r="N165" s="62">
        <v>87</v>
      </c>
      <c r="O165" s="69">
        <f t="shared" si="20"/>
        <v>0.839080459770115</v>
      </c>
      <c r="P165" s="157"/>
    </row>
    <row r="166" customHeight="1" spans="1:16">
      <c r="A166" s="133">
        <v>162</v>
      </c>
      <c r="B166" s="175">
        <v>2015015108</v>
      </c>
      <c r="C166" s="163" t="s">
        <v>308</v>
      </c>
      <c r="D166" s="161">
        <v>2015</v>
      </c>
      <c r="E166" s="161" t="s">
        <v>178</v>
      </c>
      <c r="F166" s="136">
        <v>5.5</v>
      </c>
      <c r="G166" s="139">
        <v>60.98</v>
      </c>
      <c r="H166" s="139">
        <v>9.03</v>
      </c>
      <c r="I166" s="170">
        <f t="shared" ref="I166:I168" si="25">SUM(F166:H166)</f>
        <v>75.51</v>
      </c>
      <c r="J166" s="31">
        <v>25</v>
      </c>
      <c r="K166" s="31">
        <v>31</v>
      </c>
      <c r="L166" s="69">
        <f t="shared" si="19"/>
        <v>0.806451612903226</v>
      </c>
      <c r="M166" s="62">
        <v>74</v>
      </c>
      <c r="N166" s="62">
        <v>87</v>
      </c>
      <c r="O166" s="69">
        <f t="shared" si="20"/>
        <v>0.850574712643678</v>
      </c>
      <c r="P166" s="157"/>
    </row>
    <row r="167" customHeight="1" spans="1:16">
      <c r="A167" s="133">
        <v>163</v>
      </c>
      <c r="B167" s="175">
        <v>2015015128</v>
      </c>
      <c r="C167" s="163" t="s">
        <v>309</v>
      </c>
      <c r="D167" s="161">
        <v>2015</v>
      </c>
      <c r="E167" s="161" t="s">
        <v>178</v>
      </c>
      <c r="F167" s="136">
        <v>5.48</v>
      </c>
      <c r="G167" s="139">
        <v>60.29</v>
      </c>
      <c r="H167" s="139">
        <v>8.46</v>
      </c>
      <c r="I167" s="170">
        <f t="shared" si="25"/>
        <v>74.23</v>
      </c>
      <c r="J167" s="31">
        <v>26</v>
      </c>
      <c r="K167" s="31">
        <v>31</v>
      </c>
      <c r="L167" s="69">
        <f t="shared" si="19"/>
        <v>0.838709677419355</v>
      </c>
      <c r="M167" s="62">
        <v>75</v>
      </c>
      <c r="N167" s="62">
        <v>87</v>
      </c>
      <c r="O167" s="69">
        <f t="shared" si="20"/>
        <v>0.862068965517241</v>
      </c>
      <c r="P167" s="157"/>
    </row>
    <row r="168" customHeight="1" spans="1:16">
      <c r="A168" s="133">
        <v>164</v>
      </c>
      <c r="B168" s="159">
        <v>2015015172</v>
      </c>
      <c r="C168" s="159" t="s">
        <v>310</v>
      </c>
      <c r="D168" s="159">
        <v>2015</v>
      </c>
      <c r="E168" s="159" t="s">
        <v>169</v>
      </c>
      <c r="F168" s="136">
        <v>5.65</v>
      </c>
      <c r="G168" s="139">
        <v>64.32</v>
      </c>
      <c r="H168" s="139">
        <v>4.09</v>
      </c>
      <c r="I168" s="170">
        <f t="shared" si="25"/>
        <v>74.06</v>
      </c>
      <c r="J168" s="31">
        <v>23</v>
      </c>
      <c r="K168" s="31">
        <v>26</v>
      </c>
      <c r="L168" s="69">
        <f t="shared" si="19"/>
        <v>0.884615384615385</v>
      </c>
      <c r="M168" s="62">
        <v>76</v>
      </c>
      <c r="N168" s="62">
        <v>87</v>
      </c>
      <c r="O168" s="69">
        <f t="shared" si="20"/>
        <v>0.873563218390805</v>
      </c>
      <c r="P168" s="157"/>
    </row>
    <row r="169" customHeight="1" spans="1:16">
      <c r="A169" s="133">
        <v>165</v>
      </c>
      <c r="B169" s="175" t="s">
        <v>311</v>
      </c>
      <c r="C169" s="161" t="s">
        <v>312</v>
      </c>
      <c r="D169" s="31">
        <v>2015</v>
      </c>
      <c r="E169" s="31" t="s">
        <v>172</v>
      </c>
      <c r="F169" s="136" t="s">
        <v>209</v>
      </c>
      <c r="G169" s="139">
        <v>64.78</v>
      </c>
      <c r="H169" s="139" t="s">
        <v>313</v>
      </c>
      <c r="I169" s="170">
        <v>73.9</v>
      </c>
      <c r="J169" s="31">
        <v>28</v>
      </c>
      <c r="K169" s="31">
        <v>30</v>
      </c>
      <c r="L169" s="69">
        <f t="shared" si="19"/>
        <v>0.933333333333333</v>
      </c>
      <c r="M169" s="62">
        <v>77</v>
      </c>
      <c r="N169" s="62">
        <v>87</v>
      </c>
      <c r="O169" s="69">
        <f t="shared" si="20"/>
        <v>0.885057471264368</v>
      </c>
      <c r="P169" s="157"/>
    </row>
    <row r="170" customHeight="1" spans="1:16">
      <c r="A170" s="133">
        <v>166</v>
      </c>
      <c r="B170" s="177">
        <v>2015015171</v>
      </c>
      <c r="C170" s="166" t="s">
        <v>314</v>
      </c>
      <c r="D170" s="159">
        <v>2015</v>
      </c>
      <c r="E170" s="159" t="s">
        <v>169</v>
      </c>
      <c r="F170" s="136">
        <v>5.1</v>
      </c>
      <c r="G170" s="139">
        <v>64.366</v>
      </c>
      <c r="H170" s="139">
        <v>4.1</v>
      </c>
      <c r="I170" s="170">
        <f t="shared" ref="I170:I175" si="26">SUM(F170:H170)</f>
        <v>73.566</v>
      </c>
      <c r="J170" s="31">
        <v>24</v>
      </c>
      <c r="K170" s="31">
        <v>26</v>
      </c>
      <c r="L170" s="69">
        <f t="shared" si="19"/>
        <v>0.923076923076923</v>
      </c>
      <c r="M170" s="62">
        <v>78</v>
      </c>
      <c r="N170" s="62">
        <v>87</v>
      </c>
      <c r="O170" s="69">
        <f t="shared" si="20"/>
        <v>0.896551724137931</v>
      </c>
      <c r="P170" s="157"/>
    </row>
    <row r="171" customHeight="1" spans="1:16">
      <c r="A171" s="133">
        <v>167</v>
      </c>
      <c r="B171" s="175">
        <v>2015015104</v>
      </c>
      <c r="C171" s="163" t="s">
        <v>315</v>
      </c>
      <c r="D171" s="161">
        <v>2015</v>
      </c>
      <c r="E171" s="161" t="s">
        <v>178</v>
      </c>
      <c r="F171" s="136">
        <v>5.7</v>
      </c>
      <c r="G171" s="139">
        <v>61.61</v>
      </c>
      <c r="H171" s="139">
        <v>6.23</v>
      </c>
      <c r="I171" s="170">
        <f t="shared" si="26"/>
        <v>73.54</v>
      </c>
      <c r="J171" s="31">
        <v>27</v>
      </c>
      <c r="K171" s="31">
        <v>31</v>
      </c>
      <c r="L171" s="69">
        <f t="shared" si="19"/>
        <v>0.870967741935484</v>
      </c>
      <c r="M171" s="62">
        <v>79</v>
      </c>
      <c r="N171" s="62">
        <v>87</v>
      </c>
      <c r="O171" s="69">
        <f t="shared" si="20"/>
        <v>0.908045977011494</v>
      </c>
      <c r="P171" s="157"/>
    </row>
    <row r="172" customHeight="1" spans="1:16">
      <c r="A172" s="133">
        <v>168</v>
      </c>
      <c r="B172" s="175">
        <v>2015015123</v>
      </c>
      <c r="C172" s="175" t="s">
        <v>316</v>
      </c>
      <c r="D172" s="31">
        <v>2015</v>
      </c>
      <c r="E172" s="31" t="s">
        <v>178</v>
      </c>
      <c r="F172" s="136">
        <v>5.5</v>
      </c>
      <c r="G172" s="139">
        <v>59.36</v>
      </c>
      <c r="H172" s="139">
        <v>8.59</v>
      </c>
      <c r="I172" s="170">
        <f t="shared" si="26"/>
        <v>73.45</v>
      </c>
      <c r="J172" s="31">
        <v>28</v>
      </c>
      <c r="K172" s="31">
        <v>31</v>
      </c>
      <c r="L172" s="69">
        <f t="shared" si="19"/>
        <v>0.903225806451613</v>
      </c>
      <c r="M172" s="62">
        <v>80</v>
      </c>
      <c r="N172" s="62">
        <v>87</v>
      </c>
      <c r="O172" s="69">
        <f t="shared" si="20"/>
        <v>0.919540229885057</v>
      </c>
      <c r="P172" s="157"/>
    </row>
    <row r="173" customHeight="1" spans="1:16">
      <c r="A173" s="133">
        <v>169</v>
      </c>
      <c r="B173" s="174">
        <v>2015015179</v>
      </c>
      <c r="C173" s="176" t="s">
        <v>317</v>
      </c>
      <c r="D173" s="159">
        <v>2015</v>
      </c>
      <c r="E173" s="159" t="s">
        <v>169</v>
      </c>
      <c r="F173" s="136">
        <v>5.3</v>
      </c>
      <c r="G173" s="139">
        <v>61.8536</v>
      </c>
      <c r="H173" s="139">
        <v>4.918</v>
      </c>
      <c r="I173" s="170">
        <f t="shared" si="26"/>
        <v>72.0716</v>
      </c>
      <c r="J173" s="31">
        <v>25</v>
      </c>
      <c r="K173" s="31">
        <v>26</v>
      </c>
      <c r="L173" s="69">
        <f t="shared" si="19"/>
        <v>0.961538461538462</v>
      </c>
      <c r="M173" s="62">
        <v>81</v>
      </c>
      <c r="N173" s="62">
        <v>87</v>
      </c>
      <c r="O173" s="69">
        <f t="shared" si="20"/>
        <v>0.931034482758621</v>
      </c>
      <c r="P173" s="157"/>
    </row>
    <row r="174" customHeight="1" spans="1:16">
      <c r="A174" s="133">
        <v>170</v>
      </c>
      <c r="B174" s="161">
        <v>2015015130</v>
      </c>
      <c r="C174" s="161" t="s">
        <v>318</v>
      </c>
      <c r="D174" s="31">
        <v>2015</v>
      </c>
      <c r="E174" s="31" t="s">
        <v>178</v>
      </c>
      <c r="F174" s="136">
        <v>5.3</v>
      </c>
      <c r="G174" s="139">
        <v>53.37</v>
      </c>
      <c r="H174" s="139">
        <v>8.36</v>
      </c>
      <c r="I174" s="170">
        <f t="shared" si="26"/>
        <v>67.03</v>
      </c>
      <c r="J174" s="31">
        <v>29</v>
      </c>
      <c r="K174" s="31">
        <v>31</v>
      </c>
      <c r="L174" s="69">
        <f t="shared" si="19"/>
        <v>0.935483870967742</v>
      </c>
      <c r="M174" s="62">
        <v>82</v>
      </c>
      <c r="N174" s="62">
        <v>87</v>
      </c>
      <c r="O174" s="69">
        <f t="shared" si="20"/>
        <v>0.942528735632184</v>
      </c>
      <c r="P174" s="157"/>
    </row>
    <row r="175" customHeight="1" spans="1:16">
      <c r="A175" s="133">
        <v>171</v>
      </c>
      <c r="B175" s="175">
        <v>2015015122</v>
      </c>
      <c r="C175" s="161" t="s">
        <v>319</v>
      </c>
      <c r="D175" s="31">
        <v>2015</v>
      </c>
      <c r="E175" s="31" t="s">
        <v>178</v>
      </c>
      <c r="F175" s="136">
        <v>5.5</v>
      </c>
      <c r="G175" s="139">
        <v>53.68</v>
      </c>
      <c r="H175" s="139">
        <v>6.27</v>
      </c>
      <c r="I175" s="170">
        <f t="shared" si="26"/>
        <v>65.45</v>
      </c>
      <c r="J175" s="31">
        <v>30</v>
      </c>
      <c r="K175" s="31">
        <v>31</v>
      </c>
      <c r="L175" s="69">
        <f t="shared" si="19"/>
        <v>0.967741935483871</v>
      </c>
      <c r="M175" s="62">
        <v>83</v>
      </c>
      <c r="N175" s="62">
        <v>87</v>
      </c>
      <c r="O175" s="69">
        <f t="shared" si="20"/>
        <v>0.954022988505747</v>
      </c>
      <c r="P175" s="157"/>
    </row>
    <row r="176" customHeight="1" spans="1:16">
      <c r="A176" s="133">
        <v>172</v>
      </c>
      <c r="B176" s="175" t="s">
        <v>320</v>
      </c>
      <c r="C176" s="161" t="s">
        <v>321</v>
      </c>
      <c r="D176" s="31">
        <v>2015</v>
      </c>
      <c r="E176" s="31" t="s">
        <v>172</v>
      </c>
      <c r="F176" s="136" t="s">
        <v>209</v>
      </c>
      <c r="G176" s="139">
        <v>53.57</v>
      </c>
      <c r="H176" s="139" t="s">
        <v>322</v>
      </c>
      <c r="I176" s="170">
        <v>63</v>
      </c>
      <c r="J176" s="31">
        <v>29</v>
      </c>
      <c r="K176" s="31">
        <v>30</v>
      </c>
      <c r="L176" s="69">
        <f t="shared" si="19"/>
        <v>0.966666666666667</v>
      </c>
      <c r="M176" s="62">
        <v>84</v>
      </c>
      <c r="N176" s="62">
        <v>87</v>
      </c>
      <c r="O176" s="69">
        <f t="shared" si="20"/>
        <v>0.96551724137931</v>
      </c>
      <c r="P176" s="157"/>
    </row>
    <row r="177" customHeight="1" spans="1:16">
      <c r="A177" s="133">
        <v>173</v>
      </c>
      <c r="B177" s="177">
        <v>2015015177</v>
      </c>
      <c r="C177" s="172" t="s">
        <v>323</v>
      </c>
      <c r="D177" s="159">
        <v>2015</v>
      </c>
      <c r="E177" s="159" t="s">
        <v>169</v>
      </c>
      <c r="F177" s="136">
        <v>4.66</v>
      </c>
      <c r="G177" s="139">
        <v>53.23</v>
      </c>
      <c r="H177" s="139">
        <v>4.219</v>
      </c>
      <c r="I177" s="170">
        <f t="shared" ref="I177:I188" si="27">SUM(F177:H177)</f>
        <v>62.109</v>
      </c>
      <c r="J177" s="31">
        <v>26</v>
      </c>
      <c r="K177" s="31">
        <v>26</v>
      </c>
      <c r="L177" s="69">
        <f t="shared" si="19"/>
        <v>1</v>
      </c>
      <c r="M177" s="62">
        <v>85</v>
      </c>
      <c r="N177" s="62">
        <v>87</v>
      </c>
      <c r="O177" s="69">
        <f t="shared" si="20"/>
        <v>0.977011494252874</v>
      </c>
      <c r="P177" s="157"/>
    </row>
    <row r="178" customHeight="1" spans="1:16">
      <c r="A178" s="133">
        <v>174</v>
      </c>
      <c r="B178" s="175">
        <v>2015015159</v>
      </c>
      <c r="C178" s="161" t="s">
        <v>324</v>
      </c>
      <c r="D178" s="31">
        <v>2015</v>
      </c>
      <c r="E178" s="31" t="s">
        <v>172</v>
      </c>
      <c r="F178" s="136" t="s">
        <v>209</v>
      </c>
      <c r="G178" s="139">
        <v>48.4</v>
      </c>
      <c r="H178" s="139" t="s">
        <v>325</v>
      </c>
      <c r="I178" s="170">
        <v>57.55</v>
      </c>
      <c r="J178" s="31">
        <v>30</v>
      </c>
      <c r="K178" s="31">
        <v>30</v>
      </c>
      <c r="L178" s="69">
        <f t="shared" si="19"/>
        <v>1</v>
      </c>
      <c r="M178" s="62">
        <v>86</v>
      </c>
      <c r="N178" s="62">
        <v>87</v>
      </c>
      <c r="O178" s="69">
        <f t="shared" si="20"/>
        <v>0.988505747126437</v>
      </c>
      <c r="P178" s="157"/>
    </row>
    <row r="179" customHeight="1" spans="1:16">
      <c r="A179" s="133">
        <v>175</v>
      </c>
      <c r="B179" s="178">
        <v>2014015067</v>
      </c>
      <c r="C179" s="179" t="s">
        <v>326</v>
      </c>
      <c r="D179" s="161">
        <v>2015</v>
      </c>
      <c r="E179" s="161" t="s">
        <v>178</v>
      </c>
      <c r="F179" s="136">
        <v>5.3</v>
      </c>
      <c r="G179" s="139">
        <v>35.96</v>
      </c>
      <c r="H179" s="139">
        <v>7.68</v>
      </c>
      <c r="I179" s="170">
        <f t="shared" si="27"/>
        <v>48.94</v>
      </c>
      <c r="J179" s="31">
        <v>31</v>
      </c>
      <c r="K179" s="31">
        <v>31</v>
      </c>
      <c r="L179" s="69">
        <f t="shared" si="19"/>
        <v>1</v>
      </c>
      <c r="M179" s="62">
        <v>87</v>
      </c>
      <c r="N179" s="62">
        <v>87</v>
      </c>
      <c r="O179" s="69">
        <f t="shared" si="20"/>
        <v>1</v>
      </c>
      <c r="P179" s="157"/>
    </row>
    <row r="180" customHeight="1" spans="1:16">
      <c r="A180" s="133">
        <v>176</v>
      </c>
      <c r="B180" s="175" t="s">
        <v>327</v>
      </c>
      <c r="C180" s="161" t="s">
        <v>328</v>
      </c>
      <c r="D180" s="25">
        <v>2015</v>
      </c>
      <c r="E180" s="135" t="s">
        <v>329</v>
      </c>
      <c r="F180" s="136">
        <v>7.4</v>
      </c>
      <c r="G180" s="139">
        <v>77.39</v>
      </c>
      <c r="H180" s="139">
        <v>5.36</v>
      </c>
      <c r="I180" s="170">
        <f t="shared" si="27"/>
        <v>90.15</v>
      </c>
      <c r="J180" s="31">
        <v>1</v>
      </c>
      <c r="K180" s="31">
        <v>23</v>
      </c>
      <c r="L180" s="69">
        <f t="shared" si="19"/>
        <v>0.0434782608695652</v>
      </c>
      <c r="M180" s="62">
        <v>1</v>
      </c>
      <c r="N180" s="62">
        <v>77</v>
      </c>
      <c r="O180" s="69">
        <f t="shared" si="20"/>
        <v>0.012987012987013</v>
      </c>
      <c r="P180" s="157"/>
    </row>
    <row r="181" customHeight="1" spans="1:16">
      <c r="A181" s="133">
        <v>177</v>
      </c>
      <c r="B181" s="174">
        <v>2015015224</v>
      </c>
      <c r="C181" s="159" t="s">
        <v>330</v>
      </c>
      <c r="D181" s="31">
        <v>2015</v>
      </c>
      <c r="E181" s="162" t="s">
        <v>331</v>
      </c>
      <c r="F181" s="136">
        <v>6.58</v>
      </c>
      <c r="G181" s="139">
        <v>75.11</v>
      </c>
      <c r="H181" s="139">
        <v>4.38</v>
      </c>
      <c r="I181" s="170">
        <f t="shared" si="27"/>
        <v>86.07</v>
      </c>
      <c r="J181" s="31">
        <v>1</v>
      </c>
      <c r="K181" s="31">
        <v>26</v>
      </c>
      <c r="L181" s="69">
        <f t="shared" si="19"/>
        <v>0.0384615384615385</v>
      </c>
      <c r="M181" s="62">
        <v>2</v>
      </c>
      <c r="N181" s="62">
        <v>77</v>
      </c>
      <c r="O181" s="69">
        <f t="shared" si="20"/>
        <v>0.025974025974026</v>
      </c>
      <c r="P181" s="157"/>
    </row>
    <row r="182" customHeight="1" spans="1:16">
      <c r="A182" s="133">
        <v>178</v>
      </c>
      <c r="B182" s="174">
        <v>2015015235</v>
      </c>
      <c r="C182" s="159" t="s">
        <v>332</v>
      </c>
      <c r="D182" s="31">
        <v>2015</v>
      </c>
      <c r="E182" s="162" t="s">
        <v>331</v>
      </c>
      <c r="F182" s="136">
        <v>7.1</v>
      </c>
      <c r="G182" s="139">
        <v>73.534</v>
      </c>
      <c r="H182" s="139">
        <v>5.33</v>
      </c>
      <c r="I182" s="170">
        <f t="shared" si="27"/>
        <v>85.964</v>
      </c>
      <c r="J182" s="31">
        <v>2</v>
      </c>
      <c r="K182" s="31">
        <v>26</v>
      </c>
      <c r="L182" s="69">
        <f t="shared" si="19"/>
        <v>0.0769230769230769</v>
      </c>
      <c r="M182" s="62">
        <v>3</v>
      </c>
      <c r="N182" s="62">
        <v>77</v>
      </c>
      <c r="O182" s="69">
        <f t="shared" si="20"/>
        <v>0.038961038961039</v>
      </c>
      <c r="P182" s="157"/>
    </row>
    <row r="183" customHeight="1" spans="1:16">
      <c r="A183" s="133">
        <v>179</v>
      </c>
      <c r="B183" s="175" t="s">
        <v>333</v>
      </c>
      <c r="C183" s="161" t="s">
        <v>334</v>
      </c>
      <c r="D183" s="25">
        <v>2015</v>
      </c>
      <c r="E183" s="135" t="s">
        <v>329</v>
      </c>
      <c r="F183" s="136">
        <v>6.6</v>
      </c>
      <c r="G183" s="139">
        <v>72.52</v>
      </c>
      <c r="H183" s="139">
        <v>5.12</v>
      </c>
      <c r="I183" s="170">
        <f t="shared" si="27"/>
        <v>84.24</v>
      </c>
      <c r="J183" s="31">
        <v>2</v>
      </c>
      <c r="K183" s="31">
        <v>23</v>
      </c>
      <c r="L183" s="69">
        <f t="shared" si="19"/>
        <v>0.0869565217391304</v>
      </c>
      <c r="M183" s="62">
        <v>4</v>
      </c>
      <c r="N183" s="62">
        <v>77</v>
      </c>
      <c r="O183" s="69">
        <f t="shared" si="20"/>
        <v>0.051948051948052</v>
      </c>
      <c r="P183" s="157"/>
    </row>
    <row r="184" customHeight="1" spans="1:16">
      <c r="A184" s="133">
        <v>180</v>
      </c>
      <c r="B184" s="58">
        <v>2015015225</v>
      </c>
      <c r="C184" s="180" t="s">
        <v>335</v>
      </c>
      <c r="D184" s="58">
        <v>2015</v>
      </c>
      <c r="E184" s="58" t="s">
        <v>331</v>
      </c>
      <c r="F184" s="181">
        <v>6.01</v>
      </c>
      <c r="G184" s="181">
        <v>73.39</v>
      </c>
      <c r="H184" s="181">
        <v>4.674</v>
      </c>
      <c r="I184" s="58">
        <f t="shared" si="27"/>
        <v>84.074</v>
      </c>
      <c r="J184" s="31">
        <v>3</v>
      </c>
      <c r="K184" s="31">
        <v>26</v>
      </c>
      <c r="L184" s="69">
        <f t="shared" si="19"/>
        <v>0.115384615384615</v>
      </c>
      <c r="M184" s="62">
        <v>5</v>
      </c>
      <c r="N184" s="62">
        <v>77</v>
      </c>
      <c r="O184" s="69">
        <f t="shared" si="20"/>
        <v>0.0649350649350649</v>
      </c>
      <c r="P184" s="157"/>
    </row>
    <row r="185" customHeight="1" spans="1:16">
      <c r="A185" s="133">
        <v>181</v>
      </c>
      <c r="B185" s="175" t="s">
        <v>336</v>
      </c>
      <c r="C185" s="161" t="s">
        <v>337</v>
      </c>
      <c r="D185" s="25">
        <v>2015</v>
      </c>
      <c r="E185" s="135" t="s">
        <v>329</v>
      </c>
      <c r="F185" s="136">
        <v>6.43</v>
      </c>
      <c r="G185" s="139">
        <v>70.95</v>
      </c>
      <c r="H185" s="139">
        <v>4.74</v>
      </c>
      <c r="I185" s="170">
        <f t="shared" si="27"/>
        <v>82.12</v>
      </c>
      <c r="J185" s="31">
        <v>3</v>
      </c>
      <c r="K185" s="31">
        <v>23</v>
      </c>
      <c r="L185" s="69">
        <f t="shared" si="19"/>
        <v>0.130434782608696</v>
      </c>
      <c r="M185" s="62">
        <v>6</v>
      </c>
      <c r="N185" s="62">
        <v>77</v>
      </c>
      <c r="O185" s="69">
        <f t="shared" si="20"/>
        <v>0.0779220779220779</v>
      </c>
      <c r="P185" s="157"/>
    </row>
    <row r="186" customHeight="1" spans="1:16">
      <c r="A186" s="133">
        <v>182</v>
      </c>
      <c r="B186" s="174">
        <v>2015015207</v>
      </c>
      <c r="C186" s="159" t="s">
        <v>338</v>
      </c>
      <c r="D186" s="31">
        <v>2015</v>
      </c>
      <c r="E186" s="162" t="s">
        <v>339</v>
      </c>
      <c r="F186" s="136">
        <v>5.91</v>
      </c>
      <c r="G186" s="139">
        <v>71.37</v>
      </c>
      <c r="H186" s="139">
        <v>4.62</v>
      </c>
      <c r="I186" s="170">
        <f t="shared" si="27"/>
        <v>81.9</v>
      </c>
      <c r="J186" s="31">
        <v>1</v>
      </c>
      <c r="K186" s="31">
        <v>28</v>
      </c>
      <c r="L186" s="69">
        <f t="shared" si="19"/>
        <v>0.0357142857142857</v>
      </c>
      <c r="M186" s="62">
        <v>7</v>
      </c>
      <c r="N186" s="62">
        <v>77</v>
      </c>
      <c r="O186" s="69">
        <f t="shared" si="20"/>
        <v>0.0909090909090909</v>
      </c>
      <c r="P186" s="157"/>
    </row>
    <row r="187" customHeight="1" spans="1:16">
      <c r="A187" s="133">
        <v>183</v>
      </c>
      <c r="B187" s="175" t="s">
        <v>340</v>
      </c>
      <c r="C187" s="161" t="s">
        <v>341</v>
      </c>
      <c r="D187" s="25">
        <v>2015</v>
      </c>
      <c r="E187" s="135" t="s">
        <v>329</v>
      </c>
      <c r="F187" s="136">
        <v>6.36</v>
      </c>
      <c r="G187" s="139">
        <v>70.86</v>
      </c>
      <c r="H187" s="139">
        <v>4.51</v>
      </c>
      <c r="I187" s="170">
        <f t="shared" si="27"/>
        <v>81.73</v>
      </c>
      <c r="J187" s="31">
        <v>4</v>
      </c>
      <c r="K187" s="31">
        <v>23</v>
      </c>
      <c r="L187" s="69">
        <f t="shared" si="19"/>
        <v>0.173913043478261</v>
      </c>
      <c r="M187" s="62">
        <v>8</v>
      </c>
      <c r="N187" s="62">
        <v>77</v>
      </c>
      <c r="O187" s="69">
        <f t="shared" si="20"/>
        <v>0.103896103896104</v>
      </c>
      <c r="P187" s="157"/>
    </row>
    <row r="188" customHeight="1" spans="1:16">
      <c r="A188" s="133">
        <v>184</v>
      </c>
      <c r="B188" s="175" t="s">
        <v>342</v>
      </c>
      <c r="C188" s="161" t="s">
        <v>343</v>
      </c>
      <c r="D188" s="25">
        <v>2015</v>
      </c>
      <c r="E188" s="135" t="s">
        <v>329</v>
      </c>
      <c r="F188" s="136">
        <v>6.23</v>
      </c>
      <c r="G188" s="139">
        <v>71.24</v>
      </c>
      <c r="H188" s="139">
        <v>4.19</v>
      </c>
      <c r="I188" s="170">
        <f t="shared" si="27"/>
        <v>81.66</v>
      </c>
      <c r="J188" s="31">
        <v>5</v>
      </c>
      <c r="K188" s="31">
        <v>23</v>
      </c>
      <c r="L188" s="69">
        <f t="shared" si="19"/>
        <v>0.217391304347826</v>
      </c>
      <c r="M188" s="62">
        <v>9</v>
      </c>
      <c r="N188" s="62">
        <v>77</v>
      </c>
      <c r="O188" s="69">
        <f t="shared" si="20"/>
        <v>0.116883116883117</v>
      </c>
      <c r="P188" s="157"/>
    </row>
    <row r="189" customHeight="1" spans="1:16">
      <c r="A189" s="133">
        <v>185</v>
      </c>
      <c r="B189" s="174">
        <v>2015015200</v>
      </c>
      <c r="C189" s="159" t="s">
        <v>344</v>
      </c>
      <c r="D189" s="31">
        <v>2015</v>
      </c>
      <c r="E189" s="162" t="s">
        <v>339</v>
      </c>
      <c r="F189" s="136">
        <v>6.35</v>
      </c>
      <c r="G189" s="139">
        <v>64.15</v>
      </c>
      <c r="H189" s="139" t="s">
        <v>345</v>
      </c>
      <c r="I189" s="170">
        <v>81.35</v>
      </c>
      <c r="J189" s="31">
        <v>2</v>
      </c>
      <c r="K189" s="31">
        <v>28</v>
      </c>
      <c r="L189" s="69">
        <f t="shared" si="19"/>
        <v>0.0714285714285714</v>
      </c>
      <c r="M189" s="62">
        <v>10</v>
      </c>
      <c r="N189" s="62">
        <v>77</v>
      </c>
      <c r="O189" s="69">
        <f t="shared" si="20"/>
        <v>0.12987012987013</v>
      </c>
      <c r="P189" s="157"/>
    </row>
    <row r="190" customHeight="1" spans="1:16">
      <c r="A190" s="133">
        <v>186</v>
      </c>
      <c r="B190" s="174">
        <v>2015015219</v>
      </c>
      <c r="C190" s="159" t="s">
        <v>346</v>
      </c>
      <c r="D190" s="31">
        <v>2015</v>
      </c>
      <c r="E190" s="162" t="s">
        <v>339</v>
      </c>
      <c r="F190" s="136">
        <v>7.05</v>
      </c>
      <c r="G190" s="139">
        <v>69.2732</v>
      </c>
      <c r="H190" s="139">
        <v>5</v>
      </c>
      <c r="I190" s="170">
        <v>81.3232</v>
      </c>
      <c r="J190" s="31">
        <v>3</v>
      </c>
      <c r="K190" s="31">
        <v>28</v>
      </c>
      <c r="L190" s="69">
        <f t="shared" si="19"/>
        <v>0.107142857142857</v>
      </c>
      <c r="M190" s="62">
        <v>11</v>
      </c>
      <c r="N190" s="62">
        <v>77</v>
      </c>
      <c r="O190" s="69">
        <f t="shared" si="20"/>
        <v>0.142857142857143</v>
      </c>
      <c r="P190" s="157"/>
    </row>
    <row r="191" customHeight="1" spans="1:16">
      <c r="A191" s="133">
        <v>187</v>
      </c>
      <c r="B191" s="174">
        <v>2015015204</v>
      </c>
      <c r="C191" s="159" t="s">
        <v>347</v>
      </c>
      <c r="D191" s="31">
        <v>2015</v>
      </c>
      <c r="E191" s="162" t="s">
        <v>339</v>
      </c>
      <c r="F191" s="136">
        <v>6.16</v>
      </c>
      <c r="G191" s="139">
        <v>69.94</v>
      </c>
      <c r="H191" s="139">
        <v>4.81</v>
      </c>
      <c r="I191" s="170">
        <v>80.91</v>
      </c>
      <c r="J191" s="31">
        <v>4</v>
      </c>
      <c r="K191" s="31">
        <v>28</v>
      </c>
      <c r="L191" s="69">
        <f t="shared" si="19"/>
        <v>0.142857142857143</v>
      </c>
      <c r="M191" s="62">
        <v>12</v>
      </c>
      <c r="N191" s="62">
        <v>77</v>
      </c>
      <c r="O191" s="69">
        <f t="shared" si="20"/>
        <v>0.155844155844156</v>
      </c>
      <c r="P191" s="157"/>
    </row>
    <row r="192" customHeight="1" spans="1:16">
      <c r="A192" s="133">
        <v>188</v>
      </c>
      <c r="B192" s="174">
        <v>2015015197</v>
      </c>
      <c r="C192" s="159" t="s">
        <v>348</v>
      </c>
      <c r="D192" s="31">
        <v>2015</v>
      </c>
      <c r="E192" s="162" t="s">
        <v>339</v>
      </c>
      <c r="F192" s="136">
        <v>5.95</v>
      </c>
      <c r="G192" s="139">
        <v>63.2</v>
      </c>
      <c r="H192" s="139">
        <v>11.74</v>
      </c>
      <c r="I192" s="170">
        <v>80.89</v>
      </c>
      <c r="J192" s="31">
        <v>5</v>
      </c>
      <c r="K192" s="31">
        <v>28</v>
      </c>
      <c r="L192" s="69">
        <f t="shared" si="19"/>
        <v>0.178571428571429</v>
      </c>
      <c r="M192" s="62">
        <v>13</v>
      </c>
      <c r="N192" s="62">
        <v>77</v>
      </c>
      <c r="O192" s="69">
        <f t="shared" si="20"/>
        <v>0.168831168831169</v>
      </c>
      <c r="P192" s="157"/>
    </row>
    <row r="193" customHeight="1" spans="1:16">
      <c r="A193" s="133">
        <v>189</v>
      </c>
      <c r="B193" s="175" t="s">
        <v>349</v>
      </c>
      <c r="C193" s="161" t="s">
        <v>350</v>
      </c>
      <c r="D193" s="25">
        <v>2015</v>
      </c>
      <c r="E193" s="135" t="s">
        <v>329</v>
      </c>
      <c r="F193" s="136">
        <v>5.8</v>
      </c>
      <c r="G193" s="139">
        <v>70.34</v>
      </c>
      <c r="H193" s="139">
        <v>4.63</v>
      </c>
      <c r="I193" s="170">
        <f t="shared" ref="I193:I201" si="28">SUM(F193:H193)</f>
        <v>80.77</v>
      </c>
      <c r="J193" s="31">
        <v>6</v>
      </c>
      <c r="K193" s="31">
        <v>23</v>
      </c>
      <c r="L193" s="69">
        <f t="shared" si="19"/>
        <v>0.260869565217391</v>
      </c>
      <c r="M193" s="62">
        <v>14</v>
      </c>
      <c r="N193" s="62">
        <v>77</v>
      </c>
      <c r="O193" s="69">
        <f t="shared" si="20"/>
        <v>0.181818181818182</v>
      </c>
      <c r="P193" s="157"/>
    </row>
    <row r="194" customHeight="1" spans="1:16">
      <c r="A194" s="133">
        <v>190</v>
      </c>
      <c r="B194" s="177">
        <v>2015015228</v>
      </c>
      <c r="C194" s="172" t="s">
        <v>351</v>
      </c>
      <c r="D194" s="166">
        <v>2015</v>
      </c>
      <c r="E194" s="162" t="s">
        <v>331</v>
      </c>
      <c r="F194" s="136">
        <v>5.5</v>
      </c>
      <c r="G194" s="139">
        <v>70.25</v>
      </c>
      <c r="H194" s="139">
        <v>4.47</v>
      </c>
      <c r="I194" s="170">
        <f t="shared" si="28"/>
        <v>80.22</v>
      </c>
      <c r="J194" s="31">
        <v>4</v>
      </c>
      <c r="K194" s="31">
        <v>26</v>
      </c>
      <c r="L194" s="69">
        <f t="shared" si="19"/>
        <v>0.153846153846154</v>
      </c>
      <c r="M194" s="62">
        <v>15</v>
      </c>
      <c r="N194" s="62">
        <v>77</v>
      </c>
      <c r="O194" s="69">
        <f t="shared" si="20"/>
        <v>0.194805194805195</v>
      </c>
      <c r="P194" s="157"/>
    </row>
    <row r="195" customHeight="1" spans="1:16">
      <c r="A195" s="133">
        <v>191</v>
      </c>
      <c r="B195" s="177">
        <v>2015015206</v>
      </c>
      <c r="C195" s="172" t="s">
        <v>352</v>
      </c>
      <c r="D195" s="166">
        <v>2015</v>
      </c>
      <c r="E195" s="162" t="s">
        <v>339</v>
      </c>
      <c r="F195" s="136">
        <v>6.21</v>
      </c>
      <c r="G195" s="139">
        <v>68.448</v>
      </c>
      <c r="H195" s="139">
        <v>5.471</v>
      </c>
      <c r="I195" s="170">
        <v>80.13</v>
      </c>
      <c r="J195" s="31">
        <v>6</v>
      </c>
      <c r="K195" s="31">
        <v>28</v>
      </c>
      <c r="L195" s="69">
        <f t="shared" si="19"/>
        <v>0.214285714285714</v>
      </c>
      <c r="M195" s="62">
        <v>16</v>
      </c>
      <c r="N195" s="62">
        <v>77</v>
      </c>
      <c r="O195" s="69">
        <f t="shared" si="20"/>
        <v>0.207792207792208</v>
      </c>
      <c r="P195" s="157"/>
    </row>
    <row r="196" customHeight="1" spans="1:16">
      <c r="A196" s="133">
        <v>192</v>
      </c>
      <c r="B196" s="177">
        <v>2015015199</v>
      </c>
      <c r="C196" s="172" t="s">
        <v>353</v>
      </c>
      <c r="D196" s="166">
        <v>2015</v>
      </c>
      <c r="E196" s="162" t="s">
        <v>339</v>
      </c>
      <c r="F196" s="136">
        <v>6.7</v>
      </c>
      <c r="G196" s="139">
        <v>68.35</v>
      </c>
      <c r="H196" s="139">
        <v>4.93</v>
      </c>
      <c r="I196" s="170">
        <f>F196+G196+H196</f>
        <v>79.98</v>
      </c>
      <c r="J196" s="31">
        <v>7</v>
      </c>
      <c r="K196" s="31">
        <v>28</v>
      </c>
      <c r="L196" s="69">
        <f t="shared" ref="L196:L254" si="29">IFERROR(J196/K196,"")</f>
        <v>0.25</v>
      </c>
      <c r="M196" s="62">
        <v>17</v>
      </c>
      <c r="N196" s="62">
        <v>77</v>
      </c>
      <c r="O196" s="69">
        <f t="shared" ref="O196:O256" si="30">IFERROR(M196/N196,"")</f>
        <v>0.220779220779221</v>
      </c>
      <c r="P196" s="157"/>
    </row>
    <row r="197" customHeight="1" spans="1:16">
      <c r="A197" s="133">
        <v>193</v>
      </c>
      <c r="B197" s="174">
        <v>2015015195</v>
      </c>
      <c r="C197" s="159" t="s">
        <v>354</v>
      </c>
      <c r="D197" s="166">
        <v>2015</v>
      </c>
      <c r="E197" s="162" t="s">
        <v>339</v>
      </c>
      <c r="F197" s="136">
        <v>6.2</v>
      </c>
      <c r="G197" s="139">
        <v>63.63</v>
      </c>
      <c r="H197" s="139">
        <v>9.85</v>
      </c>
      <c r="I197" s="170">
        <v>79.68</v>
      </c>
      <c r="J197" s="31">
        <v>8</v>
      </c>
      <c r="K197" s="31">
        <v>28</v>
      </c>
      <c r="L197" s="69">
        <f t="shared" si="29"/>
        <v>0.285714285714286</v>
      </c>
      <c r="M197" s="62">
        <v>18</v>
      </c>
      <c r="N197" s="62">
        <v>77</v>
      </c>
      <c r="O197" s="69">
        <f t="shared" si="30"/>
        <v>0.233766233766234</v>
      </c>
      <c r="P197" s="157"/>
    </row>
    <row r="198" customHeight="1" spans="1:16">
      <c r="A198" s="133">
        <v>194</v>
      </c>
      <c r="B198" s="174">
        <v>2015015234</v>
      </c>
      <c r="C198" s="159" t="s">
        <v>355</v>
      </c>
      <c r="D198" s="166">
        <v>2015</v>
      </c>
      <c r="E198" s="162" t="s">
        <v>331</v>
      </c>
      <c r="F198" s="136">
        <v>5.83</v>
      </c>
      <c r="G198" s="139">
        <v>69.59</v>
      </c>
      <c r="H198" s="139">
        <v>4.08</v>
      </c>
      <c r="I198" s="170">
        <f t="shared" si="28"/>
        <v>79.5</v>
      </c>
      <c r="J198" s="31">
        <v>5</v>
      </c>
      <c r="K198" s="31">
        <v>26</v>
      </c>
      <c r="L198" s="69">
        <f t="shared" si="29"/>
        <v>0.192307692307692</v>
      </c>
      <c r="M198" s="62">
        <v>19</v>
      </c>
      <c r="N198" s="62">
        <v>77</v>
      </c>
      <c r="O198" s="69">
        <f t="shared" si="30"/>
        <v>0.246753246753247</v>
      </c>
      <c r="P198" s="157"/>
    </row>
    <row r="199" customHeight="1" spans="1:16">
      <c r="A199" s="133">
        <v>195</v>
      </c>
      <c r="B199" s="182">
        <v>2015015244</v>
      </c>
      <c r="C199" s="183" t="s">
        <v>356</v>
      </c>
      <c r="D199" s="183">
        <v>2015</v>
      </c>
      <c r="E199" s="184" t="s">
        <v>331</v>
      </c>
      <c r="F199" s="182">
        <v>5.6</v>
      </c>
      <c r="G199" s="183">
        <v>68.02</v>
      </c>
      <c r="H199" s="183">
        <v>5.65</v>
      </c>
      <c r="I199" s="58">
        <f t="shared" si="28"/>
        <v>79.27</v>
      </c>
      <c r="J199" s="31">
        <v>6</v>
      </c>
      <c r="K199" s="31">
        <v>26</v>
      </c>
      <c r="L199" s="69">
        <f t="shared" si="29"/>
        <v>0.230769230769231</v>
      </c>
      <c r="M199" s="62">
        <v>20</v>
      </c>
      <c r="N199" s="62">
        <v>77</v>
      </c>
      <c r="O199" s="69">
        <f t="shared" si="30"/>
        <v>0.25974025974026</v>
      </c>
      <c r="P199" s="157"/>
    </row>
    <row r="200" customHeight="1" spans="1:16">
      <c r="A200" s="133">
        <v>196</v>
      </c>
      <c r="B200" s="58">
        <v>2015105248</v>
      </c>
      <c r="C200" s="58" t="s">
        <v>357</v>
      </c>
      <c r="D200" s="58">
        <v>2015</v>
      </c>
      <c r="E200" s="58" t="s">
        <v>331</v>
      </c>
      <c r="F200" s="58">
        <v>7.2</v>
      </c>
      <c r="G200" s="58">
        <v>67.12</v>
      </c>
      <c r="H200" s="58">
        <v>4.58</v>
      </c>
      <c r="I200" s="170">
        <f t="shared" si="28"/>
        <v>78.9</v>
      </c>
      <c r="J200" s="31">
        <v>7</v>
      </c>
      <c r="K200" s="31">
        <v>26</v>
      </c>
      <c r="L200" s="69">
        <f t="shared" si="29"/>
        <v>0.269230769230769</v>
      </c>
      <c r="M200" s="62">
        <v>21</v>
      </c>
      <c r="N200" s="62">
        <v>77</v>
      </c>
      <c r="O200" s="69">
        <f t="shared" si="30"/>
        <v>0.272727272727273</v>
      </c>
      <c r="P200" s="157"/>
    </row>
    <row r="201" customHeight="1" spans="1:16">
      <c r="A201" s="133">
        <v>197</v>
      </c>
      <c r="B201" s="185">
        <v>2015015238</v>
      </c>
      <c r="C201" s="186" t="s">
        <v>358</v>
      </c>
      <c r="D201" s="187">
        <v>2015</v>
      </c>
      <c r="E201" s="138" t="s">
        <v>331</v>
      </c>
      <c r="F201" s="95">
        <v>5.6</v>
      </c>
      <c r="G201" s="139">
        <v>68.63</v>
      </c>
      <c r="H201" s="139">
        <v>4.62</v>
      </c>
      <c r="I201" s="198">
        <f t="shared" si="28"/>
        <v>78.85</v>
      </c>
      <c r="J201" s="31">
        <v>8</v>
      </c>
      <c r="K201" s="31">
        <v>26</v>
      </c>
      <c r="L201" s="69">
        <f t="shared" si="29"/>
        <v>0.307692307692308</v>
      </c>
      <c r="M201" s="62">
        <v>22</v>
      </c>
      <c r="N201" s="62">
        <v>77</v>
      </c>
      <c r="O201" s="69">
        <f t="shared" si="30"/>
        <v>0.285714285714286</v>
      </c>
      <c r="P201" s="157"/>
    </row>
    <row r="202" customHeight="1" spans="1:16">
      <c r="A202" s="133">
        <v>198</v>
      </c>
      <c r="B202" s="174">
        <v>2015015203</v>
      </c>
      <c r="C202" s="159" t="s">
        <v>359</v>
      </c>
      <c r="D202" s="31">
        <v>2015</v>
      </c>
      <c r="E202" s="162" t="s">
        <v>339</v>
      </c>
      <c r="F202" s="136">
        <v>5.6</v>
      </c>
      <c r="G202" s="139">
        <v>68.6</v>
      </c>
      <c r="H202" s="139">
        <v>4.37</v>
      </c>
      <c r="I202" s="170">
        <v>78.57</v>
      </c>
      <c r="J202" s="31">
        <v>9</v>
      </c>
      <c r="K202" s="31">
        <v>28</v>
      </c>
      <c r="L202" s="69">
        <f t="shared" si="29"/>
        <v>0.321428571428571</v>
      </c>
      <c r="M202" s="62">
        <v>23</v>
      </c>
      <c r="N202" s="62">
        <v>77</v>
      </c>
      <c r="O202" s="69">
        <f t="shared" si="30"/>
        <v>0.298701298701299</v>
      </c>
      <c r="P202" s="157"/>
    </row>
    <row r="203" customHeight="1" spans="1:16">
      <c r="A203" s="133">
        <v>199</v>
      </c>
      <c r="B203" s="188" t="s">
        <v>360</v>
      </c>
      <c r="C203" s="188" t="s">
        <v>361</v>
      </c>
      <c r="D203" s="189">
        <v>2015</v>
      </c>
      <c r="E203" s="189" t="s">
        <v>329</v>
      </c>
      <c r="F203" s="190">
        <v>6.6</v>
      </c>
      <c r="G203" s="181">
        <v>67.19</v>
      </c>
      <c r="H203" s="181">
        <v>4.47</v>
      </c>
      <c r="I203" s="181">
        <f t="shared" ref="I203:I206" si="31">SUM(F203:H203)</f>
        <v>78.26</v>
      </c>
      <c r="J203" s="31">
        <v>7</v>
      </c>
      <c r="K203" s="31">
        <v>23</v>
      </c>
      <c r="L203" s="69">
        <f t="shared" si="29"/>
        <v>0.304347826086957</v>
      </c>
      <c r="M203" s="62">
        <v>24</v>
      </c>
      <c r="N203" s="62">
        <v>77</v>
      </c>
      <c r="O203" s="69">
        <f t="shared" si="30"/>
        <v>0.311688311688312</v>
      </c>
      <c r="P203" s="157"/>
    </row>
    <row r="204" customHeight="1" spans="1:16">
      <c r="A204" s="133">
        <v>200</v>
      </c>
      <c r="B204" s="58">
        <v>2015015229</v>
      </c>
      <c r="C204" s="59" t="s">
        <v>362</v>
      </c>
      <c r="D204" s="183">
        <v>2015</v>
      </c>
      <c r="E204" s="184" t="s">
        <v>331</v>
      </c>
      <c r="F204" s="181">
        <v>5.5</v>
      </c>
      <c r="G204" s="95">
        <v>68.46</v>
      </c>
      <c r="H204" s="95">
        <v>4</v>
      </c>
      <c r="I204" s="58">
        <f t="shared" si="31"/>
        <v>77.96</v>
      </c>
      <c r="J204" s="31">
        <v>9</v>
      </c>
      <c r="K204" s="31">
        <v>26</v>
      </c>
      <c r="L204" s="69">
        <f t="shared" si="29"/>
        <v>0.346153846153846</v>
      </c>
      <c r="M204" s="62">
        <v>25</v>
      </c>
      <c r="N204" s="62">
        <v>77</v>
      </c>
      <c r="O204" s="69">
        <f t="shared" si="30"/>
        <v>0.324675324675325</v>
      </c>
      <c r="P204" s="157"/>
    </row>
    <row r="205" customHeight="1" spans="1:16">
      <c r="A205" s="133">
        <v>201</v>
      </c>
      <c r="B205" s="58">
        <v>2015015245</v>
      </c>
      <c r="C205" s="32" t="s">
        <v>363</v>
      </c>
      <c r="D205" s="183">
        <v>2015</v>
      </c>
      <c r="E205" s="184" t="s">
        <v>331</v>
      </c>
      <c r="F205" s="58">
        <v>5.8</v>
      </c>
      <c r="G205" s="32">
        <v>67.97</v>
      </c>
      <c r="H205" s="32">
        <v>4.18</v>
      </c>
      <c r="I205" s="58">
        <f t="shared" si="31"/>
        <v>77.95</v>
      </c>
      <c r="J205" s="31">
        <v>10</v>
      </c>
      <c r="K205" s="31">
        <v>26</v>
      </c>
      <c r="L205" s="69">
        <f t="shared" si="29"/>
        <v>0.384615384615385</v>
      </c>
      <c r="M205" s="62">
        <v>26</v>
      </c>
      <c r="N205" s="62">
        <v>77</v>
      </c>
      <c r="O205" s="69">
        <f t="shared" si="30"/>
        <v>0.337662337662338</v>
      </c>
      <c r="P205" s="157"/>
    </row>
    <row r="206" customHeight="1" spans="1:16">
      <c r="A206" s="133">
        <v>202</v>
      </c>
      <c r="B206" s="175" t="s">
        <v>364</v>
      </c>
      <c r="C206" s="161" t="s">
        <v>365</v>
      </c>
      <c r="D206" s="25">
        <v>2015</v>
      </c>
      <c r="E206" s="135" t="s">
        <v>329</v>
      </c>
      <c r="F206" s="136">
        <v>5.8</v>
      </c>
      <c r="G206" s="139">
        <v>67.69</v>
      </c>
      <c r="H206" s="139">
        <v>4.36</v>
      </c>
      <c r="I206" s="170">
        <f t="shared" si="31"/>
        <v>77.85</v>
      </c>
      <c r="J206" s="31">
        <v>8</v>
      </c>
      <c r="K206" s="31">
        <v>23</v>
      </c>
      <c r="L206" s="69">
        <f t="shared" si="29"/>
        <v>0.347826086956522</v>
      </c>
      <c r="M206" s="62">
        <v>27</v>
      </c>
      <c r="N206" s="62">
        <v>77</v>
      </c>
      <c r="O206" s="69">
        <f t="shared" si="30"/>
        <v>0.350649350649351</v>
      </c>
      <c r="P206" s="157"/>
    </row>
    <row r="207" customHeight="1" spans="1:16">
      <c r="A207" s="133">
        <v>203</v>
      </c>
      <c r="B207" s="174">
        <v>2015015201</v>
      </c>
      <c r="C207" s="159" t="s">
        <v>366</v>
      </c>
      <c r="D207" s="31">
        <v>2015</v>
      </c>
      <c r="E207" s="162" t="s">
        <v>339</v>
      </c>
      <c r="F207" s="136">
        <v>6</v>
      </c>
      <c r="G207" s="139">
        <v>67.42</v>
      </c>
      <c r="H207" s="139">
        <v>4.4</v>
      </c>
      <c r="I207" s="170">
        <v>77.82</v>
      </c>
      <c r="J207" s="31">
        <v>10</v>
      </c>
      <c r="K207" s="31">
        <v>28</v>
      </c>
      <c r="L207" s="69">
        <f t="shared" si="29"/>
        <v>0.357142857142857</v>
      </c>
      <c r="M207" s="62">
        <v>28</v>
      </c>
      <c r="N207" s="62">
        <v>77</v>
      </c>
      <c r="O207" s="69">
        <f t="shared" si="30"/>
        <v>0.363636363636364</v>
      </c>
      <c r="P207" s="157"/>
    </row>
    <row r="208" customHeight="1" spans="1:16">
      <c r="A208" s="133">
        <v>204</v>
      </c>
      <c r="B208" s="58">
        <v>2015015233</v>
      </c>
      <c r="C208" s="59" t="s">
        <v>367</v>
      </c>
      <c r="D208" s="32">
        <v>2015</v>
      </c>
      <c r="E208" s="138" t="s">
        <v>331</v>
      </c>
      <c r="F208" s="181">
        <v>5.65</v>
      </c>
      <c r="G208" s="95">
        <v>67.56</v>
      </c>
      <c r="H208" s="95">
        <v>4.28</v>
      </c>
      <c r="I208" s="58">
        <f t="shared" ref="I208:I216" si="32">SUM(F208:H208)</f>
        <v>77.49</v>
      </c>
      <c r="J208" s="31">
        <v>11</v>
      </c>
      <c r="K208" s="31">
        <v>26</v>
      </c>
      <c r="L208" s="69">
        <f t="shared" si="29"/>
        <v>0.423076923076923</v>
      </c>
      <c r="M208" s="62">
        <v>29</v>
      </c>
      <c r="N208" s="62">
        <v>77</v>
      </c>
      <c r="O208" s="69">
        <f t="shared" si="30"/>
        <v>0.376623376623377</v>
      </c>
      <c r="P208" s="157"/>
    </row>
    <row r="209" customHeight="1" spans="1:16">
      <c r="A209" s="133">
        <v>205</v>
      </c>
      <c r="B209" s="191">
        <v>2015015226</v>
      </c>
      <c r="C209" s="192" t="s">
        <v>368</v>
      </c>
      <c r="D209" s="191">
        <v>2015</v>
      </c>
      <c r="E209" s="191" t="s">
        <v>331</v>
      </c>
      <c r="F209" s="95">
        <v>5.7</v>
      </c>
      <c r="G209" s="139">
        <v>67.26</v>
      </c>
      <c r="H209" s="139">
        <v>4.53</v>
      </c>
      <c r="I209" s="198">
        <f t="shared" si="32"/>
        <v>77.49</v>
      </c>
      <c r="J209" s="31">
        <v>12</v>
      </c>
      <c r="K209" s="31">
        <v>26</v>
      </c>
      <c r="L209" s="69">
        <f t="shared" si="29"/>
        <v>0.461538461538462</v>
      </c>
      <c r="M209" s="62">
        <v>30</v>
      </c>
      <c r="N209" s="62">
        <v>77</v>
      </c>
      <c r="O209" s="69">
        <f t="shared" si="30"/>
        <v>0.38961038961039</v>
      </c>
      <c r="P209" s="157"/>
    </row>
    <row r="210" customHeight="1" spans="1:16">
      <c r="A210" s="133">
        <v>206</v>
      </c>
      <c r="B210" s="174">
        <v>2015015202</v>
      </c>
      <c r="C210" s="176" t="s">
        <v>369</v>
      </c>
      <c r="D210" s="174">
        <v>2015</v>
      </c>
      <c r="E210" s="174" t="s">
        <v>339</v>
      </c>
      <c r="F210" s="136">
        <v>5.65</v>
      </c>
      <c r="G210" s="139">
        <v>66.75</v>
      </c>
      <c r="H210" s="139">
        <v>4.869</v>
      </c>
      <c r="I210" s="170">
        <v>77.27</v>
      </c>
      <c r="J210" s="31">
        <v>11</v>
      </c>
      <c r="K210" s="31">
        <v>28</v>
      </c>
      <c r="L210" s="69">
        <f t="shared" si="29"/>
        <v>0.392857142857143</v>
      </c>
      <c r="M210" s="62">
        <v>31</v>
      </c>
      <c r="N210" s="62">
        <v>77</v>
      </c>
      <c r="O210" s="69">
        <f t="shared" si="30"/>
        <v>0.402597402597403</v>
      </c>
      <c r="P210" s="157"/>
    </row>
    <row r="211" customHeight="1" spans="1:16">
      <c r="A211" s="133">
        <v>207</v>
      </c>
      <c r="B211" s="188" t="s">
        <v>370</v>
      </c>
      <c r="C211" s="161" t="s">
        <v>371</v>
      </c>
      <c r="D211" s="25">
        <v>2015</v>
      </c>
      <c r="E211" s="135" t="s">
        <v>329</v>
      </c>
      <c r="F211" s="190">
        <v>6.1</v>
      </c>
      <c r="G211" s="95">
        <v>66.5</v>
      </c>
      <c r="H211" s="95">
        <v>4.38</v>
      </c>
      <c r="I211" s="181">
        <f t="shared" si="32"/>
        <v>76.98</v>
      </c>
      <c r="J211" s="31">
        <v>9</v>
      </c>
      <c r="K211" s="31">
        <v>23</v>
      </c>
      <c r="L211" s="69">
        <f t="shared" si="29"/>
        <v>0.391304347826087</v>
      </c>
      <c r="M211" s="62">
        <v>32</v>
      </c>
      <c r="N211" s="62">
        <v>77</v>
      </c>
      <c r="O211" s="69">
        <f t="shared" si="30"/>
        <v>0.415584415584416</v>
      </c>
      <c r="P211" s="157"/>
    </row>
    <row r="212" customHeight="1" spans="1:16">
      <c r="A212" s="133">
        <v>208</v>
      </c>
      <c r="B212" s="191">
        <v>2015015232</v>
      </c>
      <c r="C212" s="192" t="s">
        <v>372</v>
      </c>
      <c r="D212" s="191">
        <v>2015</v>
      </c>
      <c r="E212" s="191" t="s">
        <v>331</v>
      </c>
      <c r="F212" s="95">
        <v>5.65</v>
      </c>
      <c r="G212" s="139">
        <v>66.41</v>
      </c>
      <c r="H212" s="139">
        <v>4.55</v>
      </c>
      <c r="I212" s="198">
        <f t="shared" si="32"/>
        <v>76.61</v>
      </c>
      <c r="J212" s="31">
        <v>13</v>
      </c>
      <c r="K212" s="31">
        <v>26</v>
      </c>
      <c r="L212" s="69">
        <f t="shared" si="29"/>
        <v>0.5</v>
      </c>
      <c r="M212" s="62">
        <v>33</v>
      </c>
      <c r="N212" s="62">
        <v>77</v>
      </c>
      <c r="O212" s="69">
        <f t="shared" si="30"/>
        <v>0.428571428571429</v>
      </c>
      <c r="P212" s="157"/>
    </row>
    <row r="213" customHeight="1" spans="1:16">
      <c r="A213" s="133">
        <v>209</v>
      </c>
      <c r="B213" s="175" t="s">
        <v>373</v>
      </c>
      <c r="C213" s="175" t="s">
        <v>374</v>
      </c>
      <c r="D213" s="134">
        <v>2015</v>
      </c>
      <c r="E213" s="134" t="s">
        <v>329</v>
      </c>
      <c r="F213" s="136">
        <v>5.8</v>
      </c>
      <c r="G213" s="139">
        <v>65.77</v>
      </c>
      <c r="H213" s="139">
        <v>4.616</v>
      </c>
      <c r="I213" s="170">
        <f t="shared" si="32"/>
        <v>76.186</v>
      </c>
      <c r="J213" s="31">
        <v>10</v>
      </c>
      <c r="K213" s="31">
        <v>23</v>
      </c>
      <c r="L213" s="69">
        <f t="shared" si="29"/>
        <v>0.434782608695652</v>
      </c>
      <c r="M213" s="62">
        <v>34</v>
      </c>
      <c r="N213" s="62">
        <v>77</v>
      </c>
      <c r="O213" s="69">
        <f t="shared" si="30"/>
        <v>0.441558441558442</v>
      </c>
      <c r="P213" s="157"/>
    </row>
    <row r="214" customHeight="1" spans="1:16">
      <c r="A214" s="133">
        <v>210</v>
      </c>
      <c r="B214" s="175" t="s">
        <v>375</v>
      </c>
      <c r="C214" s="175" t="s">
        <v>376</v>
      </c>
      <c r="D214" s="134">
        <v>2015</v>
      </c>
      <c r="E214" s="134" t="s">
        <v>329</v>
      </c>
      <c r="F214" s="136">
        <v>5.96</v>
      </c>
      <c r="G214" s="139">
        <v>66.07</v>
      </c>
      <c r="H214" s="139">
        <v>4.14</v>
      </c>
      <c r="I214" s="170">
        <f t="shared" si="32"/>
        <v>76.17</v>
      </c>
      <c r="J214" s="31">
        <v>11</v>
      </c>
      <c r="K214" s="31">
        <v>23</v>
      </c>
      <c r="L214" s="69">
        <f t="shared" si="29"/>
        <v>0.478260869565217</v>
      </c>
      <c r="M214" s="62">
        <v>35</v>
      </c>
      <c r="N214" s="62">
        <v>77</v>
      </c>
      <c r="O214" s="69">
        <f t="shared" si="30"/>
        <v>0.454545454545455</v>
      </c>
      <c r="P214" s="157"/>
    </row>
    <row r="215" customHeight="1" spans="1:16">
      <c r="A215" s="133">
        <v>211</v>
      </c>
      <c r="B215" s="193">
        <v>2015015231</v>
      </c>
      <c r="C215" s="194" t="s">
        <v>377</v>
      </c>
      <c r="D215" s="171">
        <v>2015</v>
      </c>
      <c r="E215" s="174" t="s">
        <v>331</v>
      </c>
      <c r="F215" s="136">
        <v>5.65</v>
      </c>
      <c r="G215" s="139">
        <v>65.91</v>
      </c>
      <c r="H215" s="139">
        <v>4.6</v>
      </c>
      <c r="I215" s="170">
        <f t="shared" si="32"/>
        <v>76.16</v>
      </c>
      <c r="J215" s="31">
        <v>14</v>
      </c>
      <c r="K215" s="31">
        <v>26</v>
      </c>
      <c r="L215" s="69">
        <f t="shared" si="29"/>
        <v>0.538461538461538</v>
      </c>
      <c r="M215" s="62">
        <v>36</v>
      </c>
      <c r="N215" s="62">
        <v>77</v>
      </c>
      <c r="O215" s="69">
        <f t="shared" si="30"/>
        <v>0.467532467532468</v>
      </c>
      <c r="P215" s="157"/>
    </row>
    <row r="216" customHeight="1" spans="1:16">
      <c r="A216" s="133">
        <v>212</v>
      </c>
      <c r="B216" s="175" t="s">
        <v>378</v>
      </c>
      <c r="C216" s="161" t="s">
        <v>379</v>
      </c>
      <c r="D216" s="195">
        <v>2015</v>
      </c>
      <c r="E216" s="134" t="s">
        <v>329</v>
      </c>
      <c r="F216" s="136">
        <v>5.8</v>
      </c>
      <c r="G216" s="139">
        <v>65.52</v>
      </c>
      <c r="H216" s="139">
        <v>4.6</v>
      </c>
      <c r="I216" s="170">
        <f t="shared" si="32"/>
        <v>75.92</v>
      </c>
      <c r="J216" s="31">
        <v>12</v>
      </c>
      <c r="K216" s="31">
        <v>23</v>
      </c>
      <c r="L216" s="69">
        <f t="shared" si="29"/>
        <v>0.521739130434783</v>
      </c>
      <c r="M216" s="62">
        <v>37</v>
      </c>
      <c r="N216" s="62">
        <v>77</v>
      </c>
      <c r="O216" s="69">
        <f t="shared" si="30"/>
        <v>0.480519480519481</v>
      </c>
      <c r="P216" s="157"/>
    </row>
    <row r="217" customHeight="1" spans="1:16">
      <c r="A217" s="133">
        <v>213</v>
      </c>
      <c r="B217" s="174">
        <v>2015015193</v>
      </c>
      <c r="C217" s="159" t="s">
        <v>380</v>
      </c>
      <c r="D217" s="171">
        <v>2015</v>
      </c>
      <c r="E217" s="174" t="s">
        <v>339</v>
      </c>
      <c r="F217" s="136">
        <v>5.6</v>
      </c>
      <c r="G217" s="139">
        <v>65.17</v>
      </c>
      <c r="H217" s="139">
        <v>4.88</v>
      </c>
      <c r="I217" s="170">
        <v>75.65</v>
      </c>
      <c r="J217" s="31">
        <v>12</v>
      </c>
      <c r="K217" s="31">
        <v>28</v>
      </c>
      <c r="L217" s="69">
        <f t="shared" si="29"/>
        <v>0.428571428571429</v>
      </c>
      <c r="M217" s="62">
        <v>38</v>
      </c>
      <c r="N217" s="62">
        <v>77</v>
      </c>
      <c r="O217" s="69">
        <f t="shared" si="30"/>
        <v>0.493506493506494</v>
      </c>
      <c r="P217" s="157"/>
    </row>
    <row r="218" customHeight="1" spans="1:16">
      <c r="A218" s="133">
        <v>214</v>
      </c>
      <c r="B218" s="174">
        <v>2015015242</v>
      </c>
      <c r="C218" s="31" t="s">
        <v>381</v>
      </c>
      <c r="D218" s="31">
        <v>2015</v>
      </c>
      <c r="E218" s="174" t="s">
        <v>331</v>
      </c>
      <c r="F218" s="136">
        <v>5.5</v>
      </c>
      <c r="G218" s="139">
        <v>65.52</v>
      </c>
      <c r="H218" s="139">
        <v>4.11</v>
      </c>
      <c r="I218" s="170">
        <f t="shared" ref="I218:I222" si="33">SUM(F218:H218)</f>
        <v>75.13</v>
      </c>
      <c r="J218" s="31">
        <v>15</v>
      </c>
      <c r="K218" s="31">
        <v>26</v>
      </c>
      <c r="L218" s="69">
        <f t="shared" si="29"/>
        <v>0.576923076923077</v>
      </c>
      <c r="M218" s="62">
        <v>39</v>
      </c>
      <c r="N218" s="62">
        <v>77</v>
      </c>
      <c r="O218" s="69">
        <f t="shared" si="30"/>
        <v>0.506493506493506</v>
      </c>
      <c r="P218" s="157"/>
    </row>
    <row r="219" customHeight="1" spans="1:16">
      <c r="A219" s="133">
        <v>215</v>
      </c>
      <c r="B219" s="177">
        <v>2015015247</v>
      </c>
      <c r="C219" s="166" t="s">
        <v>382</v>
      </c>
      <c r="D219" s="166">
        <v>2015</v>
      </c>
      <c r="E219" s="174" t="s">
        <v>331</v>
      </c>
      <c r="F219" s="136">
        <v>5.5</v>
      </c>
      <c r="G219" s="139">
        <v>65.4</v>
      </c>
      <c r="H219" s="139">
        <v>4.2</v>
      </c>
      <c r="I219" s="170">
        <f t="shared" si="33"/>
        <v>75.1</v>
      </c>
      <c r="J219" s="31">
        <v>16</v>
      </c>
      <c r="K219" s="31">
        <v>26</v>
      </c>
      <c r="L219" s="69">
        <f t="shared" si="29"/>
        <v>0.615384615384615</v>
      </c>
      <c r="M219" s="62">
        <v>40</v>
      </c>
      <c r="N219" s="62">
        <v>77</v>
      </c>
      <c r="O219" s="69">
        <f t="shared" si="30"/>
        <v>0.519480519480519</v>
      </c>
      <c r="P219" s="157"/>
    </row>
    <row r="220" customHeight="1" spans="1:16">
      <c r="A220" s="133">
        <v>216</v>
      </c>
      <c r="B220" s="175" t="s">
        <v>383</v>
      </c>
      <c r="C220" s="161" t="s">
        <v>384</v>
      </c>
      <c r="D220" s="25">
        <v>2015</v>
      </c>
      <c r="E220" s="134" t="s">
        <v>329</v>
      </c>
      <c r="F220" s="136">
        <v>5.8</v>
      </c>
      <c r="G220" s="139">
        <v>64.4</v>
      </c>
      <c r="H220" s="139">
        <v>4.49</v>
      </c>
      <c r="I220" s="170">
        <f t="shared" si="33"/>
        <v>74.69</v>
      </c>
      <c r="J220" s="31">
        <v>13</v>
      </c>
      <c r="K220" s="31">
        <v>23</v>
      </c>
      <c r="L220" s="69">
        <f t="shared" si="29"/>
        <v>0.565217391304348</v>
      </c>
      <c r="M220" s="62">
        <v>41</v>
      </c>
      <c r="N220" s="62">
        <v>77</v>
      </c>
      <c r="O220" s="69">
        <f t="shared" si="30"/>
        <v>0.532467532467532</v>
      </c>
      <c r="P220" s="157"/>
    </row>
    <row r="221" customHeight="1" spans="1:16">
      <c r="A221" s="133">
        <v>217</v>
      </c>
      <c r="B221" s="175">
        <v>2015015240</v>
      </c>
      <c r="C221" s="163" t="s">
        <v>385</v>
      </c>
      <c r="D221" s="161">
        <v>2015</v>
      </c>
      <c r="E221" s="174" t="s">
        <v>331</v>
      </c>
      <c r="F221" s="136">
        <v>5.5</v>
      </c>
      <c r="G221" s="139">
        <v>65.08</v>
      </c>
      <c r="H221" s="139">
        <v>4.1</v>
      </c>
      <c r="I221" s="170">
        <f t="shared" si="33"/>
        <v>74.68</v>
      </c>
      <c r="J221" s="31">
        <v>17</v>
      </c>
      <c r="K221" s="31">
        <v>26</v>
      </c>
      <c r="L221" s="69">
        <f t="shared" si="29"/>
        <v>0.653846153846154</v>
      </c>
      <c r="M221" s="62">
        <v>42</v>
      </c>
      <c r="N221" s="62">
        <v>77</v>
      </c>
      <c r="O221" s="69">
        <f t="shared" si="30"/>
        <v>0.545454545454545</v>
      </c>
      <c r="P221" s="157"/>
    </row>
    <row r="222" customHeight="1" spans="1:16">
      <c r="A222" s="133">
        <v>218</v>
      </c>
      <c r="B222" s="175" t="s">
        <v>386</v>
      </c>
      <c r="C222" s="161" t="s">
        <v>387</v>
      </c>
      <c r="D222" s="25">
        <v>2015</v>
      </c>
      <c r="E222" s="134" t="s">
        <v>329</v>
      </c>
      <c r="F222" s="136">
        <v>6.2</v>
      </c>
      <c r="G222" s="139">
        <v>63.78</v>
      </c>
      <c r="H222" s="139">
        <v>4.55</v>
      </c>
      <c r="I222" s="170">
        <f t="shared" si="33"/>
        <v>74.53</v>
      </c>
      <c r="J222" s="31">
        <v>14</v>
      </c>
      <c r="K222" s="31">
        <v>23</v>
      </c>
      <c r="L222" s="69">
        <f t="shared" si="29"/>
        <v>0.608695652173913</v>
      </c>
      <c r="M222" s="62">
        <v>43</v>
      </c>
      <c r="N222" s="62">
        <v>77</v>
      </c>
      <c r="O222" s="69">
        <f t="shared" si="30"/>
        <v>0.558441558441558</v>
      </c>
      <c r="P222" s="157"/>
    </row>
    <row r="223" customHeight="1" spans="1:16">
      <c r="A223" s="133">
        <v>219</v>
      </c>
      <c r="B223" s="174">
        <v>2015015208</v>
      </c>
      <c r="C223" s="159" t="s">
        <v>388</v>
      </c>
      <c r="D223" s="31">
        <v>2015</v>
      </c>
      <c r="E223" s="174" t="s">
        <v>339</v>
      </c>
      <c r="F223" s="136">
        <v>5.1</v>
      </c>
      <c r="G223" s="139">
        <v>64.84</v>
      </c>
      <c r="H223" s="139">
        <v>4.5125</v>
      </c>
      <c r="I223" s="170">
        <v>74.457</v>
      </c>
      <c r="J223" s="31">
        <v>13</v>
      </c>
      <c r="K223" s="31">
        <v>28</v>
      </c>
      <c r="L223" s="69">
        <f t="shared" si="29"/>
        <v>0.464285714285714</v>
      </c>
      <c r="M223" s="62">
        <v>44</v>
      </c>
      <c r="N223" s="62">
        <v>77</v>
      </c>
      <c r="O223" s="69">
        <f t="shared" si="30"/>
        <v>0.571428571428571</v>
      </c>
      <c r="P223" s="157"/>
    </row>
    <row r="224" customHeight="1" spans="1:16">
      <c r="A224" s="133">
        <v>220</v>
      </c>
      <c r="B224" s="175" t="s">
        <v>389</v>
      </c>
      <c r="C224" s="161" t="s">
        <v>390</v>
      </c>
      <c r="D224" s="25">
        <v>2015</v>
      </c>
      <c r="E224" s="134" t="s">
        <v>329</v>
      </c>
      <c r="F224" s="136">
        <v>5.8</v>
      </c>
      <c r="G224" s="139">
        <v>64.31</v>
      </c>
      <c r="H224" s="139">
        <v>4.24</v>
      </c>
      <c r="I224" s="170">
        <f t="shared" ref="I224:I233" si="34">SUM(F224:H224)</f>
        <v>74.35</v>
      </c>
      <c r="J224" s="31">
        <v>15</v>
      </c>
      <c r="K224" s="31">
        <v>23</v>
      </c>
      <c r="L224" s="69">
        <f t="shared" si="29"/>
        <v>0.652173913043478</v>
      </c>
      <c r="M224" s="62">
        <v>45</v>
      </c>
      <c r="N224" s="62">
        <v>77</v>
      </c>
      <c r="O224" s="69">
        <f t="shared" si="30"/>
        <v>0.584415584415584</v>
      </c>
      <c r="P224" s="157"/>
    </row>
    <row r="225" customHeight="1" spans="1:16">
      <c r="A225" s="133">
        <v>221</v>
      </c>
      <c r="B225" s="174">
        <v>2015015198</v>
      </c>
      <c r="C225" s="159" t="s">
        <v>391</v>
      </c>
      <c r="D225" s="31">
        <v>2015</v>
      </c>
      <c r="E225" s="174" t="s">
        <v>339</v>
      </c>
      <c r="F225" s="136">
        <v>5.8</v>
      </c>
      <c r="G225" s="139">
        <v>63.93</v>
      </c>
      <c r="H225" s="139">
        <v>4.487</v>
      </c>
      <c r="I225" s="170">
        <v>74.22</v>
      </c>
      <c r="J225" s="31">
        <v>14</v>
      </c>
      <c r="K225" s="31">
        <v>28</v>
      </c>
      <c r="L225" s="69">
        <f t="shared" si="29"/>
        <v>0.5</v>
      </c>
      <c r="M225" s="62">
        <v>46</v>
      </c>
      <c r="N225" s="62">
        <v>77</v>
      </c>
      <c r="O225" s="69">
        <f t="shared" si="30"/>
        <v>0.597402597402597</v>
      </c>
      <c r="P225" s="157"/>
    </row>
    <row r="226" customHeight="1" spans="1:16">
      <c r="A226" s="133">
        <v>222</v>
      </c>
      <c r="B226" s="175" t="s">
        <v>392</v>
      </c>
      <c r="C226" s="161" t="s">
        <v>393</v>
      </c>
      <c r="D226" s="25">
        <v>2015</v>
      </c>
      <c r="E226" s="134" t="s">
        <v>329</v>
      </c>
      <c r="F226" s="136">
        <v>5.34</v>
      </c>
      <c r="G226" s="139">
        <v>64.51</v>
      </c>
      <c r="H226" s="139">
        <v>4.2</v>
      </c>
      <c r="I226" s="170">
        <f t="shared" si="34"/>
        <v>74.05</v>
      </c>
      <c r="J226" s="31">
        <v>16</v>
      </c>
      <c r="K226" s="31">
        <v>23</v>
      </c>
      <c r="L226" s="69">
        <f t="shared" si="29"/>
        <v>0.695652173913043</v>
      </c>
      <c r="M226" s="62">
        <v>47</v>
      </c>
      <c r="N226" s="62">
        <v>77</v>
      </c>
      <c r="O226" s="69">
        <f t="shared" si="30"/>
        <v>0.61038961038961</v>
      </c>
      <c r="P226" s="157"/>
    </row>
    <row r="227" customHeight="1" spans="1:16">
      <c r="A227" s="133">
        <v>223</v>
      </c>
      <c r="B227" s="174">
        <v>2015015222</v>
      </c>
      <c r="C227" s="159" t="s">
        <v>394</v>
      </c>
      <c r="D227" s="31">
        <v>2015</v>
      </c>
      <c r="E227" s="174" t="s">
        <v>331</v>
      </c>
      <c r="F227" s="136">
        <v>5.9</v>
      </c>
      <c r="G227" s="139">
        <v>63.02</v>
      </c>
      <c r="H227" s="139">
        <v>4.39</v>
      </c>
      <c r="I227" s="170">
        <f t="shared" si="34"/>
        <v>73.31</v>
      </c>
      <c r="J227" s="31">
        <v>18</v>
      </c>
      <c r="K227" s="31">
        <v>26</v>
      </c>
      <c r="L227" s="69">
        <f t="shared" si="29"/>
        <v>0.692307692307692</v>
      </c>
      <c r="M227" s="62">
        <v>48</v>
      </c>
      <c r="N227" s="62">
        <v>77</v>
      </c>
      <c r="O227" s="69">
        <f t="shared" si="30"/>
        <v>0.623376623376623</v>
      </c>
      <c r="P227" s="157"/>
    </row>
    <row r="228" customHeight="1" spans="1:16">
      <c r="A228" s="133">
        <v>224</v>
      </c>
      <c r="B228" s="175" t="s">
        <v>395</v>
      </c>
      <c r="C228" s="161" t="s">
        <v>396</v>
      </c>
      <c r="D228" s="25">
        <v>2015</v>
      </c>
      <c r="E228" s="134" t="s">
        <v>329</v>
      </c>
      <c r="F228" s="136">
        <v>5.73</v>
      </c>
      <c r="G228" s="139">
        <v>63.34</v>
      </c>
      <c r="H228" s="139">
        <v>4.17</v>
      </c>
      <c r="I228" s="170">
        <f t="shared" si="34"/>
        <v>73.24</v>
      </c>
      <c r="J228" s="31">
        <v>17</v>
      </c>
      <c r="K228" s="31">
        <v>23</v>
      </c>
      <c r="L228" s="69">
        <f t="shared" si="29"/>
        <v>0.739130434782609</v>
      </c>
      <c r="M228" s="62">
        <v>49</v>
      </c>
      <c r="N228" s="62">
        <v>77</v>
      </c>
      <c r="O228" s="69">
        <f t="shared" si="30"/>
        <v>0.636363636363636</v>
      </c>
      <c r="P228" s="157"/>
    </row>
    <row r="229" customHeight="1" spans="1:16">
      <c r="A229" s="133">
        <v>225</v>
      </c>
      <c r="B229" s="174">
        <v>2015015237</v>
      </c>
      <c r="C229" s="31" t="s">
        <v>397</v>
      </c>
      <c r="D229" s="31">
        <v>2015</v>
      </c>
      <c r="E229" s="174" t="s">
        <v>331</v>
      </c>
      <c r="F229" s="136">
        <v>5.5</v>
      </c>
      <c r="G229" s="139">
        <v>63.88</v>
      </c>
      <c r="H229" s="139">
        <v>3.86</v>
      </c>
      <c r="I229" s="170">
        <f t="shared" si="34"/>
        <v>73.24</v>
      </c>
      <c r="J229" s="31">
        <v>19</v>
      </c>
      <c r="K229" s="31">
        <v>26</v>
      </c>
      <c r="L229" s="69">
        <f t="shared" si="29"/>
        <v>0.730769230769231</v>
      </c>
      <c r="M229" s="62">
        <v>50</v>
      </c>
      <c r="N229" s="62">
        <v>77</v>
      </c>
      <c r="O229" s="69">
        <f t="shared" si="30"/>
        <v>0.649350649350649</v>
      </c>
      <c r="P229" s="157"/>
    </row>
    <row r="230" customHeight="1" spans="1:16">
      <c r="A230" s="133">
        <v>226</v>
      </c>
      <c r="B230" s="175" t="s">
        <v>398</v>
      </c>
      <c r="C230" s="161" t="s">
        <v>399</v>
      </c>
      <c r="D230" s="25">
        <v>2015</v>
      </c>
      <c r="E230" s="134" t="s">
        <v>329</v>
      </c>
      <c r="F230" s="136">
        <v>5.7</v>
      </c>
      <c r="G230" s="139">
        <v>62.84</v>
      </c>
      <c r="H230" s="139">
        <v>4.07</v>
      </c>
      <c r="I230" s="170">
        <f t="shared" si="34"/>
        <v>72.61</v>
      </c>
      <c r="J230" s="31">
        <v>18</v>
      </c>
      <c r="K230" s="31">
        <v>23</v>
      </c>
      <c r="L230" s="69">
        <f t="shared" si="29"/>
        <v>0.782608695652174</v>
      </c>
      <c r="M230" s="62">
        <v>51</v>
      </c>
      <c r="N230" s="62">
        <v>77</v>
      </c>
      <c r="O230" s="69">
        <f t="shared" si="30"/>
        <v>0.662337662337662</v>
      </c>
      <c r="P230" s="157"/>
    </row>
    <row r="231" customHeight="1" spans="1:16">
      <c r="A231" s="133">
        <v>227</v>
      </c>
      <c r="B231" s="174">
        <v>2015015243</v>
      </c>
      <c r="C231" s="159" t="s">
        <v>400</v>
      </c>
      <c r="D231" s="161">
        <v>2015</v>
      </c>
      <c r="E231" s="174" t="s">
        <v>331</v>
      </c>
      <c r="F231" s="136">
        <v>5.3</v>
      </c>
      <c r="G231" s="139">
        <v>63.03</v>
      </c>
      <c r="H231" s="139">
        <v>4.21</v>
      </c>
      <c r="I231" s="170">
        <f t="shared" si="34"/>
        <v>72.54</v>
      </c>
      <c r="J231" s="31">
        <v>20</v>
      </c>
      <c r="K231" s="31">
        <v>26</v>
      </c>
      <c r="L231" s="69">
        <f t="shared" si="29"/>
        <v>0.769230769230769</v>
      </c>
      <c r="M231" s="62">
        <v>52</v>
      </c>
      <c r="N231" s="62">
        <v>77</v>
      </c>
      <c r="O231" s="69">
        <f t="shared" si="30"/>
        <v>0.675324675324675</v>
      </c>
      <c r="P231" s="157"/>
    </row>
    <row r="232" customHeight="1" spans="1:16">
      <c r="A232" s="133">
        <v>228</v>
      </c>
      <c r="B232" s="174">
        <v>2015015239</v>
      </c>
      <c r="C232" s="31" t="s">
        <v>401</v>
      </c>
      <c r="D232" s="31">
        <v>2015</v>
      </c>
      <c r="E232" s="174" t="s">
        <v>331</v>
      </c>
      <c r="F232" s="136">
        <v>5.5</v>
      </c>
      <c r="G232" s="139">
        <v>62.83</v>
      </c>
      <c r="H232" s="139">
        <v>4.13</v>
      </c>
      <c r="I232" s="170">
        <f t="shared" si="34"/>
        <v>72.46</v>
      </c>
      <c r="J232" s="31">
        <v>21</v>
      </c>
      <c r="K232" s="31">
        <v>26</v>
      </c>
      <c r="L232" s="69">
        <f t="shared" si="29"/>
        <v>0.807692307692308</v>
      </c>
      <c r="M232" s="62">
        <v>53</v>
      </c>
      <c r="N232" s="62">
        <v>77</v>
      </c>
      <c r="O232" s="69">
        <f t="shared" si="30"/>
        <v>0.688311688311688</v>
      </c>
      <c r="P232" s="157"/>
    </row>
    <row r="233" customHeight="1" spans="1:16">
      <c r="A233" s="133">
        <v>229</v>
      </c>
      <c r="B233" s="175" t="s">
        <v>402</v>
      </c>
      <c r="C233" s="161" t="s">
        <v>403</v>
      </c>
      <c r="D233" s="25">
        <v>2015</v>
      </c>
      <c r="E233" s="134" t="s">
        <v>329</v>
      </c>
      <c r="F233" s="136">
        <v>5.7</v>
      </c>
      <c r="G233" s="139">
        <v>64.19</v>
      </c>
      <c r="H233" s="139">
        <v>2.45</v>
      </c>
      <c r="I233" s="170">
        <f t="shared" si="34"/>
        <v>72.34</v>
      </c>
      <c r="J233" s="31">
        <v>19</v>
      </c>
      <c r="K233" s="31">
        <v>23</v>
      </c>
      <c r="L233" s="69">
        <f t="shared" si="29"/>
        <v>0.826086956521739</v>
      </c>
      <c r="M233" s="62">
        <v>54</v>
      </c>
      <c r="N233" s="62">
        <v>77</v>
      </c>
      <c r="O233" s="69">
        <f t="shared" si="30"/>
        <v>0.701298701298701</v>
      </c>
      <c r="P233" s="157"/>
    </row>
    <row r="234" customHeight="1" spans="1:16">
      <c r="A234" s="133">
        <v>230</v>
      </c>
      <c r="B234" s="31">
        <v>2015015205</v>
      </c>
      <c r="C234" s="159" t="s">
        <v>404</v>
      </c>
      <c r="D234" s="31">
        <v>2015</v>
      </c>
      <c r="E234" s="31" t="s">
        <v>339</v>
      </c>
      <c r="F234" s="136">
        <v>5.5</v>
      </c>
      <c r="G234" s="139">
        <v>84.2</v>
      </c>
      <c r="H234" s="139">
        <v>4.36</v>
      </c>
      <c r="I234" s="170">
        <v>71.86</v>
      </c>
      <c r="J234" s="31">
        <v>15</v>
      </c>
      <c r="K234" s="31">
        <v>28</v>
      </c>
      <c r="L234" s="69">
        <f t="shared" si="29"/>
        <v>0.535714285714286</v>
      </c>
      <c r="M234" s="62">
        <v>55</v>
      </c>
      <c r="N234" s="62">
        <v>77</v>
      </c>
      <c r="O234" s="69">
        <f t="shared" si="30"/>
        <v>0.714285714285714</v>
      </c>
      <c r="P234" s="157"/>
    </row>
    <row r="235" customHeight="1" spans="1:16">
      <c r="A235" s="133">
        <v>231</v>
      </c>
      <c r="B235" s="31">
        <v>2015015210</v>
      </c>
      <c r="C235" s="159" t="s">
        <v>405</v>
      </c>
      <c r="D235" s="31">
        <v>2015</v>
      </c>
      <c r="E235" s="196" t="s">
        <v>339</v>
      </c>
      <c r="F235" s="136">
        <v>5.5</v>
      </c>
      <c r="G235" s="95">
        <v>62.1728</v>
      </c>
      <c r="H235" s="95">
        <v>4.1</v>
      </c>
      <c r="I235" s="199">
        <f>F235+G235+H235</f>
        <v>71.7728</v>
      </c>
      <c r="J235" s="31">
        <v>16</v>
      </c>
      <c r="K235" s="31">
        <v>28</v>
      </c>
      <c r="L235" s="200">
        <f t="shared" si="29"/>
        <v>0.571428571428571</v>
      </c>
      <c r="M235" s="62">
        <v>56</v>
      </c>
      <c r="N235" s="62">
        <v>77</v>
      </c>
      <c r="O235" s="200">
        <f t="shared" si="30"/>
        <v>0.727272727272727</v>
      </c>
      <c r="P235" s="157"/>
    </row>
    <row r="236" customHeight="1" spans="1:16">
      <c r="A236" s="133">
        <v>232</v>
      </c>
      <c r="B236" s="161" t="s">
        <v>406</v>
      </c>
      <c r="C236" s="161" t="s">
        <v>407</v>
      </c>
      <c r="D236" s="25">
        <v>2015</v>
      </c>
      <c r="E236" s="197" t="s">
        <v>329</v>
      </c>
      <c r="F236" s="136">
        <v>5.9</v>
      </c>
      <c r="G236" s="95">
        <v>61.3</v>
      </c>
      <c r="H236" s="95">
        <v>4.24</v>
      </c>
      <c r="I236" s="199">
        <f t="shared" ref="I236:I241" si="35">SUM(F236:H236)</f>
        <v>71.44</v>
      </c>
      <c r="J236" s="31">
        <v>20</v>
      </c>
      <c r="K236" s="31">
        <v>23</v>
      </c>
      <c r="L236" s="200">
        <f t="shared" si="29"/>
        <v>0.869565217391304</v>
      </c>
      <c r="M236" s="62">
        <v>57</v>
      </c>
      <c r="N236" s="62">
        <v>77</v>
      </c>
      <c r="O236" s="200">
        <f t="shared" si="30"/>
        <v>0.74025974025974</v>
      </c>
      <c r="P236" s="157"/>
    </row>
    <row r="237" customHeight="1" spans="1:16">
      <c r="A237" s="133">
        <v>233</v>
      </c>
      <c r="B237" s="161" t="s">
        <v>408</v>
      </c>
      <c r="C237" s="161" t="s">
        <v>409</v>
      </c>
      <c r="D237" s="25">
        <v>2015</v>
      </c>
      <c r="E237" s="197" t="s">
        <v>329</v>
      </c>
      <c r="F237" s="136">
        <v>5.1</v>
      </c>
      <c r="G237" s="95">
        <v>61.8</v>
      </c>
      <c r="H237" s="95">
        <v>4.44</v>
      </c>
      <c r="I237" s="199">
        <f t="shared" si="35"/>
        <v>71.34</v>
      </c>
      <c r="J237" s="31">
        <v>21</v>
      </c>
      <c r="K237" s="31">
        <v>23</v>
      </c>
      <c r="L237" s="200">
        <f t="shared" si="29"/>
        <v>0.91304347826087</v>
      </c>
      <c r="M237" s="62">
        <v>58</v>
      </c>
      <c r="N237" s="62">
        <v>77</v>
      </c>
      <c r="O237" s="200">
        <f t="shared" si="30"/>
        <v>0.753246753246753</v>
      </c>
      <c r="P237" s="157"/>
    </row>
    <row r="238" customHeight="1" spans="1:16">
      <c r="A238" s="133">
        <v>234</v>
      </c>
      <c r="B238" s="31">
        <v>2015015223</v>
      </c>
      <c r="C238" s="159" t="s">
        <v>410</v>
      </c>
      <c r="D238" s="31">
        <v>2015</v>
      </c>
      <c r="E238" s="196" t="s">
        <v>331</v>
      </c>
      <c r="F238" s="136">
        <v>5.5</v>
      </c>
      <c r="G238" s="95">
        <v>60.97</v>
      </c>
      <c r="H238" s="95">
        <v>4.36</v>
      </c>
      <c r="I238" s="199">
        <f t="shared" si="35"/>
        <v>70.83</v>
      </c>
      <c r="J238" s="31">
        <v>22</v>
      </c>
      <c r="K238" s="31">
        <v>26</v>
      </c>
      <c r="L238" s="200">
        <f t="shared" si="29"/>
        <v>0.846153846153846</v>
      </c>
      <c r="M238" s="62">
        <v>59</v>
      </c>
      <c r="N238" s="62">
        <v>77</v>
      </c>
      <c r="O238" s="200">
        <f t="shared" si="30"/>
        <v>0.766233766233766</v>
      </c>
      <c r="P238" s="157"/>
    </row>
    <row r="239" customHeight="1" spans="1:16">
      <c r="A239" s="133">
        <v>235</v>
      </c>
      <c r="B239" s="161" t="s">
        <v>411</v>
      </c>
      <c r="C239" s="161" t="s">
        <v>412</v>
      </c>
      <c r="D239" s="25">
        <v>2015</v>
      </c>
      <c r="E239" s="197" t="s">
        <v>329</v>
      </c>
      <c r="F239" s="136">
        <v>5.76</v>
      </c>
      <c r="G239" s="95">
        <v>60.94</v>
      </c>
      <c r="H239" s="95">
        <v>4.08</v>
      </c>
      <c r="I239" s="199">
        <f t="shared" si="35"/>
        <v>70.78</v>
      </c>
      <c r="J239" s="31">
        <v>22</v>
      </c>
      <c r="K239" s="31">
        <v>23</v>
      </c>
      <c r="L239" s="200">
        <f t="shared" si="29"/>
        <v>0.956521739130435</v>
      </c>
      <c r="M239" s="62">
        <v>60</v>
      </c>
      <c r="N239" s="62">
        <v>77</v>
      </c>
      <c r="O239" s="200">
        <f t="shared" si="30"/>
        <v>0.779220779220779</v>
      </c>
      <c r="P239" s="157"/>
    </row>
    <row r="240" customHeight="1" spans="1:16">
      <c r="A240" s="133">
        <v>236</v>
      </c>
      <c r="B240" s="31">
        <v>2015015221</v>
      </c>
      <c r="C240" s="159" t="s">
        <v>413</v>
      </c>
      <c r="D240" s="31">
        <v>2015</v>
      </c>
      <c r="E240" s="196" t="s">
        <v>331</v>
      </c>
      <c r="F240" s="136">
        <v>5.8</v>
      </c>
      <c r="G240" s="95">
        <v>60.2</v>
      </c>
      <c r="H240" s="95">
        <v>4.6</v>
      </c>
      <c r="I240" s="199">
        <f t="shared" si="35"/>
        <v>70.6</v>
      </c>
      <c r="J240" s="31">
        <v>23</v>
      </c>
      <c r="K240" s="31">
        <v>26</v>
      </c>
      <c r="L240" s="200">
        <f t="shared" si="29"/>
        <v>0.884615384615385</v>
      </c>
      <c r="M240" s="62">
        <v>61</v>
      </c>
      <c r="N240" s="62">
        <v>77</v>
      </c>
      <c r="O240" s="200">
        <f t="shared" si="30"/>
        <v>0.792207792207792</v>
      </c>
      <c r="P240" s="157"/>
    </row>
    <row r="241" customHeight="1" spans="1:16">
      <c r="A241" s="133">
        <v>237</v>
      </c>
      <c r="B241" s="31">
        <v>2015015236</v>
      </c>
      <c r="C241" s="159" t="s">
        <v>414</v>
      </c>
      <c r="D241" s="31">
        <v>2015</v>
      </c>
      <c r="E241" s="196" t="s">
        <v>331</v>
      </c>
      <c r="F241" s="136">
        <v>5.65</v>
      </c>
      <c r="G241" s="95">
        <v>61.72</v>
      </c>
      <c r="H241" s="95">
        <v>2.34</v>
      </c>
      <c r="I241" s="199">
        <f t="shared" si="35"/>
        <v>69.71</v>
      </c>
      <c r="J241" s="31">
        <v>24</v>
      </c>
      <c r="K241" s="31">
        <v>26</v>
      </c>
      <c r="L241" s="200">
        <f t="shared" si="29"/>
        <v>0.923076923076923</v>
      </c>
      <c r="M241" s="62">
        <v>62</v>
      </c>
      <c r="N241" s="62">
        <v>77</v>
      </c>
      <c r="O241" s="200">
        <f t="shared" si="30"/>
        <v>0.805194805194805</v>
      </c>
      <c r="P241" s="157"/>
    </row>
    <row r="242" customHeight="1" spans="1:16">
      <c r="A242" s="133">
        <v>238</v>
      </c>
      <c r="B242" s="31">
        <v>2015015216</v>
      </c>
      <c r="C242" s="159" t="s">
        <v>415</v>
      </c>
      <c r="D242" s="31">
        <v>2015</v>
      </c>
      <c r="E242" s="196" t="s">
        <v>339</v>
      </c>
      <c r="F242" s="136">
        <v>5.5</v>
      </c>
      <c r="G242" s="95">
        <v>59.2056</v>
      </c>
      <c r="H242" s="95">
        <v>4.16</v>
      </c>
      <c r="I242" s="199">
        <v>68.8656</v>
      </c>
      <c r="J242" s="31">
        <v>17</v>
      </c>
      <c r="K242" s="31">
        <v>28</v>
      </c>
      <c r="L242" s="200">
        <f t="shared" si="29"/>
        <v>0.607142857142857</v>
      </c>
      <c r="M242" s="62">
        <v>63</v>
      </c>
      <c r="N242" s="62">
        <v>77</v>
      </c>
      <c r="O242" s="200">
        <f t="shared" si="30"/>
        <v>0.818181818181818</v>
      </c>
      <c r="P242" s="157"/>
    </row>
    <row r="243" customHeight="1" spans="1:16">
      <c r="A243" s="133">
        <v>239</v>
      </c>
      <c r="B243" s="31">
        <v>2015215214</v>
      </c>
      <c r="C243" s="159" t="s">
        <v>416</v>
      </c>
      <c r="D243" s="31">
        <v>2015</v>
      </c>
      <c r="E243" s="196" t="s">
        <v>339</v>
      </c>
      <c r="F243" s="136">
        <v>5.5</v>
      </c>
      <c r="G243" s="95">
        <v>58.0472</v>
      </c>
      <c r="H243" s="95">
        <v>4.1</v>
      </c>
      <c r="I243" s="201">
        <f t="shared" ref="I243:I248" si="36">F243+G243+H243</f>
        <v>67.6472</v>
      </c>
      <c r="J243" s="31">
        <v>18</v>
      </c>
      <c r="K243" s="31">
        <v>28</v>
      </c>
      <c r="L243" s="200">
        <f t="shared" si="29"/>
        <v>0.642857142857143</v>
      </c>
      <c r="M243" s="62">
        <v>64</v>
      </c>
      <c r="N243" s="62">
        <v>77</v>
      </c>
      <c r="O243" s="200">
        <f t="shared" si="30"/>
        <v>0.831168831168831</v>
      </c>
      <c r="P243" s="157"/>
    </row>
    <row r="244" customHeight="1" spans="1:16">
      <c r="A244" s="133">
        <v>240</v>
      </c>
      <c r="B244" s="31">
        <v>2015015211</v>
      </c>
      <c r="C244" s="159" t="s">
        <v>417</v>
      </c>
      <c r="D244" s="31">
        <v>2015</v>
      </c>
      <c r="E244" s="196" t="s">
        <v>339</v>
      </c>
      <c r="F244" s="136">
        <v>5.5</v>
      </c>
      <c r="G244" s="95">
        <v>57.68</v>
      </c>
      <c r="H244" s="95">
        <v>4.1</v>
      </c>
      <c r="I244" s="201">
        <f t="shared" si="36"/>
        <v>67.28</v>
      </c>
      <c r="J244" s="31">
        <v>19</v>
      </c>
      <c r="K244" s="31">
        <v>28</v>
      </c>
      <c r="L244" s="200">
        <f t="shared" si="29"/>
        <v>0.678571428571429</v>
      </c>
      <c r="M244" s="62">
        <v>65</v>
      </c>
      <c r="N244" s="62">
        <v>77</v>
      </c>
      <c r="O244" s="200">
        <f t="shared" si="30"/>
        <v>0.844155844155844</v>
      </c>
      <c r="P244" s="157"/>
    </row>
    <row r="245" customHeight="1" spans="1:16">
      <c r="A245" s="133">
        <v>241</v>
      </c>
      <c r="B245" s="31">
        <v>2015015194</v>
      </c>
      <c r="C245" s="159" t="s">
        <v>418</v>
      </c>
      <c r="D245" s="31">
        <v>2015</v>
      </c>
      <c r="E245" s="196" t="s">
        <v>339</v>
      </c>
      <c r="F245" s="136">
        <v>5.5</v>
      </c>
      <c r="G245" s="95">
        <v>77.75</v>
      </c>
      <c r="H245" s="95">
        <v>4.51</v>
      </c>
      <c r="I245" s="201">
        <v>67.28</v>
      </c>
      <c r="J245" s="31">
        <v>20</v>
      </c>
      <c r="K245" s="31">
        <v>28</v>
      </c>
      <c r="L245" s="200">
        <f t="shared" si="29"/>
        <v>0.714285714285714</v>
      </c>
      <c r="M245" s="62">
        <v>66</v>
      </c>
      <c r="N245" s="62">
        <v>77</v>
      </c>
      <c r="O245" s="200">
        <f t="shared" si="30"/>
        <v>0.857142857142857</v>
      </c>
      <c r="P245" s="157"/>
    </row>
    <row r="246" customHeight="1" spans="1:16">
      <c r="A246" s="133">
        <v>242</v>
      </c>
      <c r="B246" s="161">
        <v>2015011312</v>
      </c>
      <c r="C246" s="161" t="s">
        <v>419</v>
      </c>
      <c r="D246" s="25">
        <v>2015</v>
      </c>
      <c r="E246" s="197" t="s">
        <v>329</v>
      </c>
      <c r="F246" s="136">
        <v>5.7</v>
      </c>
      <c r="G246" s="95">
        <v>56.8</v>
      </c>
      <c r="H246" s="95">
        <v>3.99</v>
      </c>
      <c r="I246" s="201">
        <f>SUM(F246:H246)</f>
        <v>66.49</v>
      </c>
      <c r="J246" s="31">
        <v>23</v>
      </c>
      <c r="K246" s="31">
        <v>23</v>
      </c>
      <c r="L246" s="200">
        <f t="shared" si="29"/>
        <v>1</v>
      </c>
      <c r="M246" s="62">
        <v>67</v>
      </c>
      <c r="N246" s="62">
        <v>77</v>
      </c>
      <c r="O246" s="200">
        <f t="shared" si="30"/>
        <v>0.87012987012987</v>
      </c>
      <c r="P246" s="157"/>
    </row>
    <row r="247" customHeight="1" spans="1:16">
      <c r="A247" s="133">
        <v>243</v>
      </c>
      <c r="B247" s="31">
        <v>2015015220</v>
      </c>
      <c r="C247" s="159" t="s">
        <v>420</v>
      </c>
      <c r="D247" s="31">
        <v>2015</v>
      </c>
      <c r="E247" s="196" t="s">
        <v>339</v>
      </c>
      <c r="F247" s="136">
        <v>5.5</v>
      </c>
      <c r="G247" s="95">
        <f>78.3*0.72</f>
        <v>56.376</v>
      </c>
      <c r="H247" s="95">
        <v>4.4</v>
      </c>
      <c r="I247" s="201">
        <f t="shared" si="36"/>
        <v>66.276</v>
      </c>
      <c r="J247" s="31">
        <v>21</v>
      </c>
      <c r="K247" s="31">
        <v>28</v>
      </c>
      <c r="L247" s="200">
        <f t="shared" si="29"/>
        <v>0.75</v>
      </c>
      <c r="M247" s="62">
        <v>68</v>
      </c>
      <c r="N247" s="62">
        <v>77</v>
      </c>
      <c r="O247" s="200">
        <f t="shared" si="30"/>
        <v>0.883116883116883</v>
      </c>
      <c r="P247" s="157"/>
    </row>
    <row r="248" customHeight="1" spans="1:16">
      <c r="A248" s="133">
        <v>244</v>
      </c>
      <c r="B248" s="31">
        <v>2015015212</v>
      </c>
      <c r="C248" s="159" t="s">
        <v>421</v>
      </c>
      <c r="D248" s="31">
        <v>2015</v>
      </c>
      <c r="E248" s="196" t="s">
        <v>339</v>
      </c>
      <c r="F248" s="136">
        <v>5.5</v>
      </c>
      <c r="G248" s="95">
        <v>56.6288</v>
      </c>
      <c r="H248" s="95">
        <v>4.1</v>
      </c>
      <c r="I248" s="201">
        <f t="shared" si="36"/>
        <v>66.2288</v>
      </c>
      <c r="J248" s="31">
        <v>22</v>
      </c>
      <c r="K248" s="31">
        <v>28</v>
      </c>
      <c r="L248" s="200">
        <f t="shared" si="29"/>
        <v>0.785714285714286</v>
      </c>
      <c r="M248" s="62">
        <v>69</v>
      </c>
      <c r="N248" s="62">
        <v>77</v>
      </c>
      <c r="O248" s="200">
        <f t="shared" si="30"/>
        <v>0.896103896103896</v>
      </c>
      <c r="P248" s="157"/>
    </row>
    <row r="249" customHeight="1" spans="1:16">
      <c r="A249" s="133">
        <v>245</v>
      </c>
      <c r="B249" s="31">
        <v>2015015227</v>
      </c>
      <c r="C249" s="159" t="s">
        <v>422</v>
      </c>
      <c r="D249" s="31">
        <v>2015</v>
      </c>
      <c r="E249" s="196" t="s">
        <v>331</v>
      </c>
      <c r="F249" s="136">
        <v>5.4</v>
      </c>
      <c r="G249" s="95">
        <v>60.65</v>
      </c>
      <c r="H249" s="95">
        <v>0</v>
      </c>
      <c r="I249" s="201">
        <f>SUM(F249:H249)</f>
        <v>66.05</v>
      </c>
      <c r="J249" s="31">
        <v>25</v>
      </c>
      <c r="K249" s="31">
        <v>26</v>
      </c>
      <c r="L249" s="200">
        <f t="shared" si="29"/>
        <v>0.961538461538462</v>
      </c>
      <c r="M249" s="62">
        <v>70</v>
      </c>
      <c r="N249" s="62">
        <v>77</v>
      </c>
      <c r="O249" s="200">
        <f t="shared" si="30"/>
        <v>0.909090909090909</v>
      </c>
      <c r="P249" s="157"/>
    </row>
    <row r="250" customHeight="1" spans="1:16">
      <c r="A250" s="133">
        <v>246</v>
      </c>
      <c r="B250" s="31">
        <v>2015015192</v>
      </c>
      <c r="C250" s="159" t="s">
        <v>423</v>
      </c>
      <c r="D250" s="31">
        <v>2015</v>
      </c>
      <c r="E250" s="196" t="s">
        <v>339</v>
      </c>
      <c r="F250" s="136">
        <v>5.5</v>
      </c>
      <c r="G250" s="95">
        <v>76.81</v>
      </c>
      <c r="H250" s="95">
        <v>4.643</v>
      </c>
      <c r="I250" s="201">
        <v>65.9</v>
      </c>
      <c r="J250" s="31">
        <v>23</v>
      </c>
      <c r="K250" s="31">
        <v>28</v>
      </c>
      <c r="L250" s="200">
        <f t="shared" si="29"/>
        <v>0.821428571428571</v>
      </c>
      <c r="M250" s="62">
        <v>71</v>
      </c>
      <c r="N250" s="62">
        <v>77</v>
      </c>
      <c r="O250" s="200">
        <f t="shared" si="30"/>
        <v>0.922077922077922</v>
      </c>
      <c r="P250" s="157"/>
    </row>
    <row r="251" customHeight="1" spans="1:16">
      <c r="A251" s="133">
        <v>247</v>
      </c>
      <c r="B251" s="31">
        <v>2015015196</v>
      </c>
      <c r="C251" s="159" t="s">
        <v>424</v>
      </c>
      <c r="D251" s="31">
        <v>2015</v>
      </c>
      <c r="E251" s="196" t="s">
        <v>339</v>
      </c>
      <c r="F251" s="136">
        <v>5.5</v>
      </c>
      <c r="G251" s="95">
        <v>55.25</v>
      </c>
      <c r="H251" s="95">
        <v>4.45</v>
      </c>
      <c r="I251" s="201">
        <v>65.2</v>
      </c>
      <c r="J251" s="31">
        <v>24</v>
      </c>
      <c r="K251" s="31">
        <v>28</v>
      </c>
      <c r="L251" s="200">
        <f t="shared" si="29"/>
        <v>0.857142857142857</v>
      </c>
      <c r="M251" s="62">
        <v>72</v>
      </c>
      <c r="N251" s="62">
        <v>77</v>
      </c>
      <c r="O251" s="200">
        <f t="shared" si="30"/>
        <v>0.935064935064935</v>
      </c>
      <c r="P251" s="157"/>
    </row>
    <row r="252" customHeight="1" spans="1:16">
      <c r="A252" s="133">
        <v>248</v>
      </c>
      <c r="B252" s="31">
        <v>2015015218</v>
      </c>
      <c r="C252" s="159" t="s">
        <v>425</v>
      </c>
      <c r="D252" s="31">
        <v>2015</v>
      </c>
      <c r="E252" s="196" t="s">
        <v>339</v>
      </c>
      <c r="F252" s="136">
        <v>5.5</v>
      </c>
      <c r="G252" s="95">
        <v>55.62</v>
      </c>
      <c r="H252" s="95">
        <v>4.4</v>
      </c>
      <c r="I252" s="201">
        <v>64.12</v>
      </c>
      <c r="J252" s="31">
        <v>25</v>
      </c>
      <c r="K252" s="31">
        <v>28</v>
      </c>
      <c r="L252" s="200">
        <f t="shared" ref="L252:L287" si="37">IFERROR(J252/K252,"")</f>
        <v>0.892857142857143</v>
      </c>
      <c r="M252" s="62">
        <v>73</v>
      </c>
      <c r="N252" s="62">
        <v>77</v>
      </c>
      <c r="O252" s="200">
        <f t="shared" ref="O252:O315" si="38">IFERROR(M252/N252,"")</f>
        <v>0.948051948051948</v>
      </c>
      <c r="P252" s="157"/>
    </row>
    <row r="253" customHeight="1" spans="1:16">
      <c r="A253" s="133">
        <v>249</v>
      </c>
      <c r="B253" s="31">
        <v>2015015217</v>
      </c>
      <c r="C253" s="159" t="s">
        <v>426</v>
      </c>
      <c r="D253" s="31">
        <v>2015</v>
      </c>
      <c r="E253" s="196" t="s">
        <v>339</v>
      </c>
      <c r="F253" s="136">
        <v>5.5</v>
      </c>
      <c r="G253" s="95">
        <f>74.8*0.72</f>
        <v>53.856</v>
      </c>
      <c r="H253" s="95">
        <v>4.4</v>
      </c>
      <c r="I253" s="201">
        <f t="shared" ref="I253:I256" si="39">F253+G253+H253</f>
        <v>63.756</v>
      </c>
      <c r="J253" s="31">
        <v>26</v>
      </c>
      <c r="K253" s="31">
        <v>28</v>
      </c>
      <c r="L253" s="200">
        <f t="shared" si="37"/>
        <v>0.928571428571429</v>
      </c>
      <c r="M253" s="62">
        <v>74</v>
      </c>
      <c r="N253" s="62">
        <v>77</v>
      </c>
      <c r="O253" s="200">
        <f t="shared" si="38"/>
        <v>0.961038961038961</v>
      </c>
      <c r="P253" s="157"/>
    </row>
    <row r="254" customHeight="1" spans="1:16">
      <c r="A254" s="133">
        <v>250</v>
      </c>
      <c r="B254" s="31">
        <v>2015015215</v>
      </c>
      <c r="C254" s="159" t="s">
        <v>427</v>
      </c>
      <c r="D254" s="31">
        <v>2015</v>
      </c>
      <c r="E254" s="196" t="s">
        <v>339</v>
      </c>
      <c r="F254" s="136">
        <v>5.5</v>
      </c>
      <c r="G254" s="95">
        <f>0.72*72.74</f>
        <v>52.3728</v>
      </c>
      <c r="H254" s="95">
        <v>4.3</v>
      </c>
      <c r="I254" s="201">
        <f t="shared" si="39"/>
        <v>62.1728</v>
      </c>
      <c r="J254" s="31">
        <v>27</v>
      </c>
      <c r="K254" s="31">
        <v>28</v>
      </c>
      <c r="L254" s="200">
        <f t="shared" si="37"/>
        <v>0.964285714285714</v>
      </c>
      <c r="M254" s="62">
        <v>75</v>
      </c>
      <c r="N254" s="62">
        <v>77</v>
      </c>
      <c r="O254" s="200">
        <f t="shared" si="38"/>
        <v>0.974025974025974</v>
      </c>
      <c r="P254" s="157"/>
    </row>
    <row r="255" customHeight="1" spans="1:16">
      <c r="A255" s="133">
        <v>251</v>
      </c>
      <c r="B255" s="31">
        <v>2015015246</v>
      </c>
      <c r="C255" s="159" t="s">
        <v>428</v>
      </c>
      <c r="D255" s="161">
        <v>2015</v>
      </c>
      <c r="E255" s="196" t="s">
        <v>331</v>
      </c>
      <c r="F255" s="136">
        <v>5.5</v>
      </c>
      <c r="G255" s="95">
        <v>56.64</v>
      </c>
      <c r="H255" s="95">
        <v>0</v>
      </c>
      <c r="I255" s="201">
        <f>SUM(F255:H255)</f>
        <v>62.14</v>
      </c>
      <c r="J255" s="31">
        <v>26</v>
      </c>
      <c r="K255" s="31">
        <v>26</v>
      </c>
      <c r="L255" s="200">
        <v>1</v>
      </c>
      <c r="M255" s="62">
        <v>76</v>
      </c>
      <c r="N255" s="62">
        <v>77</v>
      </c>
      <c r="O255" s="200">
        <f t="shared" si="38"/>
        <v>0.987012987012987</v>
      </c>
      <c r="P255" s="157"/>
    </row>
    <row r="256" customHeight="1" spans="1:16">
      <c r="A256" s="133">
        <v>252</v>
      </c>
      <c r="B256" s="31">
        <v>2015015213</v>
      </c>
      <c r="C256" s="159" t="s">
        <v>429</v>
      </c>
      <c r="D256" s="31">
        <v>2015</v>
      </c>
      <c r="E256" s="196" t="s">
        <v>339</v>
      </c>
      <c r="F256" s="136">
        <v>5.5</v>
      </c>
      <c r="G256" s="95">
        <v>46.6712</v>
      </c>
      <c r="H256" s="95">
        <v>4.1</v>
      </c>
      <c r="I256" s="201">
        <f t="shared" si="39"/>
        <v>56.2712</v>
      </c>
      <c r="J256" s="31">
        <v>28</v>
      </c>
      <c r="K256" s="31">
        <v>28</v>
      </c>
      <c r="L256" s="200">
        <f t="shared" si="37"/>
        <v>1</v>
      </c>
      <c r="M256" s="62">
        <v>77</v>
      </c>
      <c r="N256" s="62">
        <v>77</v>
      </c>
      <c r="O256" s="200">
        <f t="shared" si="38"/>
        <v>1</v>
      </c>
      <c r="P256" s="157"/>
    </row>
    <row r="257" customHeight="1" spans="1:16">
      <c r="A257" s="133">
        <v>253</v>
      </c>
      <c r="B257" s="36">
        <v>2016015048</v>
      </c>
      <c r="C257" s="33" t="s">
        <v>430</v>
      </c>
      <c r="D257" s="36">
        <v>2016</v>
      </c>
      <c r="E257" s="202" t="s">
        <v>431</v>
      </c>
      <c r="F257" s="203">
        <v>8.07</v>
      </c>
      <c r="G257" s="204">
        <v>71.48</v>
      </c>
      <c r="H257" s="204">
        <v>4.42</v>
      </c>
      <c r="I257" s="201">
        <f t="shared" ref="I257:I288" si="40">F257+G257+H257</f>
        <v>83.97</v>
      </c>
      <c r="J257" s="34">
        <v>1</v>
      </c>
      <c r="K257" s="35">
        <v>32</v>
      </c>
      <c r="L257" s="72">
        <f t="shared" si="37"/>
        <v>0.03125</v>
      </c>
      <c r="M257" s="34">
        <v>4</v>
      </c>
      <c r="N257" s="35">
        <v>64</v>
      </c>
      <c r="O257" s="72">
        <f t="shared" si="38"/>
        <v>0.0625</v>
      </c>
      <c r="P257" s="157"/>
    </row>
    <row r="258" customHeight="1" spans="1:16">
      <c r="A258" s="133">
        <v>254</v>
      </c>
      <c r="B258" s="36">
        <v>2016015043</v>
      </c>
      <c r="C258" s="33" t="s">
        <v>432</v>
      </c>
      <c r="D258" s="36">
        <v>2016</v>
      </c>
      <c r="E258" s="202" t="s">
        <v>431</v>
      </c>
      <c r="F258" s="203">
        <v>8.25</v>
      </c>
      <c r="G258" s="204">
        <v>70.01</v>
      </c>
      <c r="H258" s="204">
        <v>5.66</v>
      </c>
      <c r="I258" s="201">
        <f t="shared" si="40"/>
        <v>83.92</v>
      </c>
      <c r="J258" s="34">
        <v>2</v>
      </c>
      <c r="K258" s="35">
        <v>32</v>
      </c>
      <c r="L258" s="72">
        <f t="shared" si="37"/>
        <v>0.0625</v>
      </c>
      <c r="M258" s="34">
        <v>5</v>
      </c>
      <c r="N258" s="35">
        <v>64</v>
      </c>
      <c r="O258" s="72">
        <f t="shared" si="38"/>
        <v>0.078125</v>
      </c>
      <c r="P258" s="157"/>
    </row>
    <row r="259" customHeight="1" spans="1:16">
      <c r="A259" s="133">
        <v>255</v>
      </c>
      <c r="B259" s="36">
        <v>2016015052</v>
      </c>
      <c r="C259" s="33" t="s">
        <v>433</v>
      </c>
      <c r="D259" s="36">
        <v>2016</v>
      </c>
      <c r="E259" s="202" t="s">
        <v>431</v>
      </c>
      <c r="F259" s="203">
        <v>8.45</v>
      </c>
      <c r="G259" s="204">
        <v>70.52</v>
      </c>
      <c r="H259" s="204">
        <v>4.93</v>
      </c>
      <c r="I259" s="201">
        <f t="shared" si="40"/>
        <v>83.9</v>
      </c>
      <c r="J259" s="34">
        <v>3</v>
      </c>
      <c r="K259" s="35">
        <v>32</v>
      </c>
      <c r="L259" s="72">
        <f t="shared" si="37"/>
        <v>0.09375</v>
      </c>
      <c r="M259" s="34">
        <v>6</v>
      </c>
      <c r="N259" s="35">
        <v>64</v>
      </c>
      <c r="O259" s="72">
        <f t="shared" si="38"/>
        <v>0.09375</v>
      </c>
      <c r="P259" s="157"/>
    </row>
    <row r="260" customHeight="1" spans="1:16">
      <c r="A260" s="133">
        <v>256</v>
      </c>
      <c r="B260" s="36">
        <v>2016015041</v>
      </c>
      <c r="C260" s="33" t="s">
        <v>434</v>
      </c>
      <c r="D260" s="36">
        <v>2016</v>
      </c>
      <c r="E260" s="202" t="s">
        <v>431</v>
      </c>
      <c r="F260" s="203">
        <v>7.9</v>
      </c>
      <c r="G260" s="204">
        <v>69.83</v>
      </c>
      <c r="H260" s="204">
        <v>5.51</v>
      </c>
      <c r="I260" s="201">
        <f t="shared" si="40"/>
        <v>83.24</v>
      </c>
      <c r="J260" s="34">
        <v>4</v>
      </c>
      <c r="K260" s="35">
        <v>32</v>
      </c>
      <c r="L260" s="72">
        <f t="shared" si="37"/>
        <v>0.125</v>
      </c>
      <c r="M260" s="34">
        <v>7</v>
      </c>
      <c r="N260" s="35">
        <v>64</v>
      </c>
      <c r="O260" s="72">
        <f t="shared" si="38"/>
        <v>0.109375</v>
      </c>
      <c r="P260" s="157"/>
    </row>
    <row r="261" customHeight="1" spans="1:16">
      <c r="A261" s="133">
        <v>257</v>
      </c>
      <c r="B261" s="36">
        <v>2016015062</v>
      </c>
      <c r="C261" s="33" t="s">
        <v>435</v>
      </c>
      <c r="D261" s="36">
        <v>2016</v>
      </c>
      <c r="E261" s="202" t="s">
        <v>431</v>
      </c>
      <c r="F261" s="203">
        <v>9.35</v>
      </c>
      <c r="G261" s="204">
        <v>68.82</v>
      </c>
      <c r="H261" s="204">
        <v>5</v>
      </c>
      <c r="I261" s="201">
        <f t="shared" si="40"/>
        <v>83.17</v>
      </c>
      <c r="J261" s="34">
        <v>5</v>
      </c>
      <c r="K261" s="35">
        <v>32</v>
      </c>
      <c r="L261" s="72">
        <f t="shared" si="37"/>
        <v>0.15625</v>
      </c>
      <c r="M261" s="34">
        <v>8</v>
      </c>
      <c r="N261" s="35">
        <v>64</v>
      </c>
      <c r="O261" s="72">
        <f t="shared" si="38"/>
        <v>0.125</v>
      </c>
      <c r="P261" s="157"/>
    </row>
    <row r="262" customHeight="1" spans="1:16">
      <c r="A262" s="133">
        <v>258</v>
      </c>
      <c r="B262" s="36">
        <v>2016015049</v>
      </c>
      <c r="C262" s="33" t="s">
        <v>436</v>
      </c>
      <c r="D262" s="36">
        <v>2016</v>
      </c>
      <c r="E262" s="202" t="s">
        <v>431</v>
      </c>
      <c r="F262" s="203">
        <v>9.1</v>
      </c>
      <c r="G262" s="204">
        <v>69.01</v>
      </c>
      <c r="H262" s="204">
        <v>4.87</v>
      </c>
      <c r="I262" s="201">
        <f t="shared" si="40"/>
        <v>82.98</v>
      </c>
      <c r="J262" s="34">
        <v>6</v>
      </c>
      <c r="K262" s="35">
        <v>32</v>
      </c>
      <c r="L262" s="72">
        <f t="shared" si="37"/>
        <v>0.1875</v>
      </c>
      <c r="M262" s="34">
        <v>10</v>
      </c>
      <c r="N262" s="35">
        <v>64</v>
      </c>
      <c r="O262" s="72">
        <f t="shared" si="38"/>
        <v>0.15625</v>
      </c>
      <c r="P262" s="157"/>
    </row>
    <row r="263" customHeight="1" spans="1:16">
      <c r="A263" s="133">
        <v>259</v>
      </c>
      <c r="B263" s="36">
        <v>2016015054</v>
      </c>
      <c r="C263" s="33" t="s">
        <v>437</v>
      </c>
      <c r="D263" s="36">
        <v>2016</v>
      </c>
      <c r="E263" s="202" t="s">
        <v>431</v>
      </c>
      <c r="F263" s="203">
        <v>7.71</v>
      </c>
      <c r="G263" s="204">
        <v>70.68</v>
      </c>
      <c r="H263" s="204">
        <v>4.56</v>
      </c>
      <c r="I263" s="201">
        <f t="shared" si="40"/>
        <v>82.95</v>
      </c>
      <c r="J263" s="34">
        <v>7</v>
      </c>
      <c r="K263" s="35">
        <v>32</v>
      </c>
      <c r="L263" s="72">
        <f t="shared" si="37"/>
        <v>0.21875</v>
      </c>
      <c r="M263" s="34">
        <v>11</v>
      </c>
      <c r="N263" s="35">
        <v>64</v>
      </c>
      <c r="O263" s="72">
        <f t="shared" si="38"/>
        <v>0.171875</v>
      </c>
      <c r="P263" s="157"/>
    </row>
    <row r="264" customHeight="1" spans="1:16">
      <c r="A264" s="133">
        <v>260</v>
      </c>
      <c r="B264" s="36">
        <v>2016015042</v>
      </c>
      <c r="C264" s="33" t="s">
        <v>438</v>
      </c>
      <c r="D264" s="36">
        <v>2016</v>
      </c>
      <c r="E264" s="202" t="s">
        <v>431</v>
      </c>
      <c r="F264" s="203">
        <v>8.43</v>
      </c>
      <c r="G264" s="204">
        <v>69.63</v>
      </c>
      <c r="H264" s="204">
        <v>4.5</v>
      </c>
      <c r="I264" s="201">
        <f t="shared" si="40"/>
        <v>82.56</v>
      </c>
      <c r="J264" s="34">
        <v>8</v>
      </c>
      <c r="K264" s="35">
        <v>32</v>
      </c>
      <c r="L264" s="72">
        <f t="shared" si="37"/>
        <v>0.25</v>
      </c>
      <c r="M264" s="34">
        <v>12</v>
      </c>
      <c r="N264" s="35">
        <v>64</v>
      </c>
      <c r="O264" s="72">
        <f t="shared" si="38"/>
        <v>0.1875</v>
      </c>
      <c r="P264" s="157"/>
    </row>
    <row r="265" customHeight="1" spans="1:16">
      <c r="A265" s="133">
        <v>261</v>
      </c>
      <c r="B265" s="36">
        <v>2016015047</v>
      </c>
      <c r="C265" s="33" t="s">
        <v>439</v>
      </c>
      <c r="D265" s="36">
        <v>2016</v>
      </c>
      <c r="E265" s="202" t="s">
        <v>431</v>
      </c>
      <c r="F265" s="203">
        <v>8.5</v>
      </c>
      <c r="G265" s="204">
        <v>66.84</v>
      </c>
      <c r="H265" s="204">
        <v>6.68</v>
      </c>
      <c r="I265" s="201">
        <f t="shared" si="40"/>
        <v>82.02</v>
      </c>
      <c r="J265" s="34">
        <v>9</v>
      </c>
      <c r="K265" s="35">
        <v>32</v>
      </c>
      <c r="L265" s="72">
        <f t="shared" si="37"/>
        <v>0.28125</v>
      </c>
      <c r="M265" s="34">
        <v>13</v>
      </c>
      <c r="N265" s="35">
        <v>64</v>
      </c>
      <c r="O265" s="72">
        <f t="shared" si="38"/>
        <v>0.203125</v>
      </c>
      <c r="P265" s="157"/>
    </row>
    <row r="266" customHeight="1" spans="1:16">
      <c r="A266" s="133">
        <v>262</v>
      </c>
      <c r="B266" s="36">
        <v>2016015056</v>
      </c>
      <c r="C266" s="33" t="s">
        <v>440</v>
      </c>
      <c r="D266" s="36">
        <v>2016</v>
      </c>
      <c r="E266" s="202" t="s">
        <v>431</v>
      </c>
      <c r="F266" s="203">
        <v>8</v>
      </c>
      <c r="G266" s="204">
        <v>68.74</v>
      </c>
      <c r="H266" s="204">
        <v>5.12</v>
      </c>
      <c r="I266" s="201">
        <f t="shared" si="40"/>
        <v>81.86</v>
      </c>
      <c r="J266" s="34">
        <v>10</v>
      </c>
      <c r="K266" s="35">
        <v>32</v>
      </c>
      <c r="L266" s="72">
        <f t="shared" si="37"/>
        <v>0.3125</v>
      </c>
      <c r="M266" s="34">
        <v>14</v>
      </c>
      <c r="N266" s="35">
        <v>64</v>
      </c>
      <c r="O266" s="72">
        <f t="shared" si="38"/>
        <v>0.21875</v>
      </c>
      <c r="P266" s="157"/>
    </row>
    <row r="267" customHeight="1" spans="1:16">
      <c r="A267" s="133">
        <v>263</v>
      </c>
      <c r="B267" s="36">
        <v>2016015065</v>
      </c>
      <c r="C267" s="33" t="s">
        <v>441</v>
      </c>
      <c r="D267" s="36">
        <v>2016</v>
      </c>
      <c r="E267" s="202" t="s">
        <v>431</v>
      </c>
      <c r="F267" s="203">
        <v>8.25</v>
      </c>
      <c r="G267" s="204">
        <v>67.7</v>
      </c>
      <c r="H267" s="204">
        <v>5.88</v>
      </c>
      <c r="I267" s="201">
        <f t="shared" si="40"/>
        <v>81.83</v>
      </c>
      <c r="J267" s="34">
        <v>11</v>
      </c>
      <c r="K267" s="35">
        <v>32</v>
      </c>
      <c r="L267" s="72">
        <f t="shared" si="37"/>
        <v>0.34375</v>
      </c>
      <c r="M267" s="34">
        <v>15</v>
      </c>
      <c r="N267" s="35">
        <v>64</v>
      </c>
      <c r="O267" s="72">
        <f t="shared" si="38"/>
        <v>0.234375</v>
      </c>
      <c r="P267" s="157"/>
    </row>
    <row r="268" customHeight="1" spans="1:16">
      <c r="A268" s="133">
        <v>264</v>
      </c>
      <c r="B268" s="36">
        <v>2016015039</v>
      </c>
      <c r="C268" s="33" t="s">
        <v>442</v>
      </c>
      <c r="D268" s="36">
        <v>2016</v>
      </c>
      <c r="E268" s="202" t="s">
        <v>431</v>
      </c>
      <c r="F268" s="203">
        <v>7.9</v>
      </c>
      <c r="G268" s="204">
        <v>68.11</v>
      </c>
      <c r="H268" s="204">
        <v>5.05</v>
      </c>
      <c r="I268" s="201">
        <f t="shared" si="40"/>
        <v>81.06</v>
      </c>
      <c r="J268" s="34">
        <v>12</v>
      </c>
      <c r="K268" s="35">
        <v>32</v>
      </c>
      <c r="L268" s="72">
        <f t="shared" si="37"/>
        <v>0.375</v>
      </c>
      <c r="M268" s="34">
        <v>17</v>
      </c>
      <c r="N268" s="35">
        <v>64</v>
      </c>
      <c r="O268" s="72">
        <f t="shared" si="38"/>
        <v>0.265625</v>
      </c>
      <c r="P268" s="157"/>
    </row>
    <row r="269" customHeight="1" spans="1:16">
      <c r="A269" s="133">
        <v>265</v>
      </c>
      <c r="B269" s="36">
        <v>2016015064</v>
      </c>
      <c r="C269" s="33" t="s">
        <v>443</v>
      </c>
      <c r="D269" s="36">
        <v>2016</v>
      </c>
      <c r="E269" s="202" t="s">
        <v>431</v>
      </c>
      <c r="F269" s="203">
        <v>8.15</v>
      </c>
      <c r="G269" s="204">
        <v>67.91</v>
      </c>
      <c r="H269" s="204">
        <v>4.94</v>
      </c>
      <c r="I269" s="201">
        <f t="shared" si="40"/>
        <v>81</v>
      </c>
      <c r="J269" s="34">
        <v>13</v>
      </c>
      <c r="K269" s="35">
        <v>32</v>
      </c>
      <c r="L269" s="72">
        <f t="shared" si="37"/>
        <v>0.40625</v>
      </c>
      <c r="M269" s="34">
        <v>18</v>
      </c>
      <c r="N269" s="35">
        <v>64</v>
      </c>
      <c r="O269" s="72">
        <f t="shared" si="38"/>
        <v>0.28125</v>
      </c>
      <c r="P269" s="157"/>
    </row>
    <row r="270" customHeight="1" spans="1:16">
      <c r="A270" s="133">
        <v>266</v>
      </c>
      <c r="B270" s="36">
        <v>2016012010</v>
      </c>
      <c r="C270" s="33" t="s">
        <v>444</v>
      </c>
      <c r="D270" s="36">
        <v>2016</v>
      </c>
      <c r="E270" s="202" t="s">
        <v>431</v>
      </c>
      <c r="F270" s="203">
        <v>7.06</v>
      </c>
      <c r="G270" s="204">
        <v>68.6976</v>
      </c>
      <c r="H270" s="204">
        <v>4.568</v>
      </c>
      <c r="I270" s="201">
        <f t="shared" si="40"/>
        <v>80.3256</v>
      </c>
      <c r="J270" s="34">
        <v>14</v>
      </c>
      <c r="K270" s="35">
        <v>32</v>
      </c>
      <c r="L270" s="72">
        <f t="shared" si="37"/>
        <v>0.4375</v>
      </c>
      <c r="M270" s="34">
        <v>21</v>
      </c>
      <c r="N270" s="35">
        <v>64</v>
      </c>
      <c r="O270" s="72">
        <f t="shared" si="38"/>
        <v>0.328125</v>
      </c>
      <c r="P270" s="157"/>
    </row>
    <row r="271" customHeight="1" spans="1:16">
      <c r="A271" s="133">
        <v>267</v>
      </c>
      <c r="B271" s="36">
        <v>2016015053</v>
      </c>
      <c r="C271" s="33" t="s">
        <v>445</v>
      </c>
      <c r="D271" s="36">
        <v>2016</v>
      </c>
      <c r="E271" s="202" t="s">
        <v>431</v>
      </c>
      <c r="F271" s="203">
        <v>8.11</v>
      </c>
      <c r="G271" s="204">
        <v>67.74</v>
      </c>
      <c r="H271" s="204">
        <v>4.11</v>
      </c>
      <c r="I271" s="201">
        <f t="shared" si="40"/>
        <v>79.96</v>
      </c>
      <c r="J271" s="34">
        <v>15</v>
      </c>
      <c r="K271" s="35">
        <v>32</v>
      </c>
      <c r="L271" s="72">
        <f t="shared" si="37"/>
        <v>0.46875</v>
      </c>
      <c r="M271" s="34">
        <v>23</v>
      </c>
      <c r="N271" s="35">
        <v>64</v>
      </c>
      <c r="O271" s="72">
        <f t="shared" si="38"/>
        <v>0.359375</v>
      </c>
      <c r="P271" s="157"/>
    </row>
    <row r="272" customHeight="1" spans="1:16">
      <c r="A272" s="133">
        <v>268</v>
      </c>
      <c r="B272" s="36">
        <v>2016015057</v>
      </c>
      <c r="C272" s="33" t="s">
        <v>446</v>
      </c>
      <c r="D272" s="36">
        <v>2016</v>
      </c>
      <c r="E272" s="202" t="s">
        <v>431</v>
      </c>
      <c r="F272" s="203">
        <v>7.7</v>
      </c>
      <c r="G272" s="204">
        <v>67.84</v>
      </c>
      <c r="H272" s="204">
        <v>4.04</v>
      </c>
      <c r="I272" s="201">
        <f t="shared" si="40"/>
        <v>79.58</v>
      </c>
      <c r="J272" s="34">
        <v>16</v>
      </c>
      <c r="K272" s="35">
        <v>32</v>
      </c>
      <c r="L272" s="72">
        <f t="shared" si="37"/>
        <v>0.5</v>
      </c>
      <c r="M272" s="34">
        <v>24</v>
      </c>
      <c r="N272" s="35">
        <v>64</v>
      </c>
      <c r="O272" s="72">
        <f t="shared" si="38"/>
        <v>0.375</v>
      </c>
      <c r="P272" s="157"/>
    </row>
    <row r="273" customHeight="1" spans="1:16">
      <c r="A273" s="133">
        <v>269</v>
      </c>
      <c r="B273" s="36">
        <v>2016015051</v>
      </c>
      <c r="C273" s="33" t="s">
        <v>447</v>
      </c>
      <c r="D273" s="36">
        <v>2016</v>
      </c>
      <c r="E273" s="202" t="s">
        <v>431</v>
      </c>
      <c r="F273" s="203">
        <v>8.03</v>
      </c>
      <c r="G273" s="204">
        <v>64.44</v>
      </c>
      <c r="H273" s="204">
        <v>7.01</v>
      </c>
      <c r="I273" s="201">
        <f t="shared" si="40"/>
        <v>79.48</v>
      </c>
      <c r="J273" s="34">
        <v>17</v>
      </c>
      <c r="K273" s="35">
        <v>32</v>
      </c>
      <c r="L273" s="72">
        <f t="shared" si="37"/>
        <v>0.53125</v>
      </c>
      <c r="M273" s="34">
        <v>25</v>
      </c>
      <c r="N273" s="35">
        <v>64</v>
      </c>
      <c r="O273" s="72">
        <f t="shared" si="38"/>
        <v>0.390625</v>
      </c>
      <c r="P273" s="157"/>
    </row>
    <row r="274" customHeight="1" spans="1:16">
      <c r="A274" s="133">
        <v>270</v>
      </c>
      <c r="B274" s="36">
        <v>2016015038</v>
      </c>
      <c r="C274" s="33" t="s">
        <v>448</v>
      </c>
      <c r="D274" s="36">
        <v>2016</v>
      </c>
      <c r="E274" s="202" t="s">
        <v>431</v>
      </c>
      <c r="F274" s="203">
        <v>7.35</v>
      </c>
      <c r="G274" s="204">
        <v>67.65</v>
      </c>
      <c r="H274" s="204">
        <v>4.35</v>
      </c>
      <c r="I274" s="201">
        <f t="shared" si="40"/>
        <v>79.35</v>
      </c>
      <c r="J274" s="34">
        <v>18</v>
      </c>
      <c r="K274" s="35">
        <v>32</v>
      </c>
      <c r="L274" s="72">
        <f t="shared" si="37"/>
        <v>0.5625</v>
      </c>
      <c r="M274" s="34">
        <v>26</v>
      </c>
      <c r="N274" s="35">
        <v>64</v>
      </c>
      <c r="O274" s="72">
        <f t="shared" si="38"/>
        <v>0.40625</v>
      </c>
      <c r="P274" s="157"/>
    </row>
    <row r="275" customHeight="1" spans="1:16">
      <c r="A275" s="133">
        <v>271</v>
      </c>
      <c r="B275" s="36">
        <v>2016015061</v>
      </c>
      <c r="C275" s="33" t="s">
        <v>449</v>
      </c>
      <c r="D275" s="36">
        <v>2016</v>
      </c>
      <c r="E275" s="202" t="s">
        <v>431</v>
      </c>
      <c r="F275" s="203">
        <v>7.8</v>
      </c>
      <c r="G275" s="204">
        <v>65.42</v>
      </c>
      <c r="H275" s="204">
        <v>4.19</v>
      </c>
      <c r="I275" s="201">
        <f t="shared" si="40"/>
        <v>77.41</v>
      </c>
      <c r="J275" s="34">
        <v>19</v>
      </c>
      <c r="K275" s="35">
        <v>32</v>
      </c>
      <c r="L275" s="72">
        <f t="shared" si="37"/>
        <v>0.59375</v>
      </c>
      <c r="M275" s="34">
        <v>30</v>
      </c>
      <c r="N275" s="35">
        <v>64</v>
      </c>
      <c r="O275" s="72">
        <f t="shared" si="38"/>
        <v>0.46875</v>
      </c>
      <c r="P275" s="157"/>
    </row>
    <row r="276" customHeight="1" spans="1:16">
      <c r="A276" s="133">
        <v>272</v>
      </c>
      <c r="B276" s="36">
        <v>2016015055</v>
      </c>
      <c r="C276" s="33" t="s">
        <v>450</v>
      </c>
      <c r="D276" s="36">
        <v>2016</v>
      </c>
      <c r="E276" s="202" t="s">
        <v>431</v>
      </c>
      <c r="F276" s="203">
        <v>7.84</v>
      </c>
      <c r="G276" s="204">
        <v>64.34</v>
      </c>
      <c r="H276" s="204">
        <v>4.93</v>
      </c>
      <c r="I276" s="201">
        <f t="shared" si="40"/>
        <v>77.11</v>
      </c>
      <c r="J276" s="34">
        <v>20</v>
      </c>
      <c r="K276" s="35">
        <v>32</v>
      </c>
      <c r="L276" s="72">
        <f t="shared" si="37"/>
        <v>0.625</v>
      </c>
      <c r="M276" s="34">
        <v>31</v>
      </c>
      <c r="N276" s="35">
        <v>64</v>
      </c>
      <c r="O276" s="72">
        <f t="shared" si="38"/>
        <v>0.484375</v>
      </c>
      <c r="P276" s="157"/>
    </row>
    <row r="277" customHeight="1" spans="1:16">
      <c r="A277" s="133">
        <v>273</v>
      </c>
      <c r="B277" s="36">
        <v>2016015058</v>
      </c>
      <c r="C277" s="33" t="s">
        <v>451</v>
      </c>
      <c r="D277" s="36">
        <v>2016</v>
      </c>
      <c r="E277" s="202" t="s">
        <v>431</v>
      </c>
      <c r="F277" s="203">
        <v>7.5</v>
      </c>
      <c r="G277" s="204">
        <v>64.62</v>
      </c>
      <c r="H277" s="204">
        <v>4.76</v>
      </c>
      <c r="I277" s="201">
        <f t="shared" si="40"/>
        <v>76.88</v>
      </c>
      <c r="J277" s="34">
        <v>21</v>
      </c>
      <c r="K277" s="35">
        <v>32</v>
      </c>
      <c r="L277" s="72">
        <f t="shared" si="37"/>
        <v>0.65625</v>
      </c>
      <c r="M277" s="34">
        <v>32</v>
      </c>
      <c r="N277" s="35">
        <v>64</v>
      </c>
      <c r="O277" s="72">
        <f t="shared" si="38"/>
        <v>0.5</v>
      </c>
      <c r="P277" s="157"/>
    </row>
    <row r="278" customHeight="1" spans="1:16">
      <c r="A278" s="133">
        <v>274</v>
      </c>
      <c r="B278" s="36">
        <v>2016015044</v>
      </c>
      <c r="C278" s="33" t="s">
        <v>452</v>
      </c>
      <c r="D278" s="36">
        <v>2016</v>
      </c>
      <c r="E278" s="202" t="s">
        <v>431</v>
      </c>
      <c r="F278" s="203">
        <v>8.92</v>
      </c>
      <c r="G278" s="204">
        <v>63.78</v>
      </c>
      <c r="H278" s="204">
        <v>4.16</v>
      </c>
      <c r="I278" s="201">
        <f t="shared" si="40"/>
        <v>76.86</v>
      </c>
      <c r="J278" s="34">
        <v>22</v>
      </c>
      <c r="K278" s="35">
        <v>32</v>
      </c>
      <c r="L278" s="72">
        <f t="shared" si="37"/>
        <v>0.6875</v>
      </c>
      <c r="M278" s="34">
        <v>33</v>
      </c>
      <c r="N278" s="35">
        <v>64</v>
      </c>
      <c r="O278" s="72">
        <f t="shared" si="38"/>
        <v>0.515625</v>
      </c>
      <c r="P278" s="157"/>
    </row>
    <row r="279" customHeight="1" spans="1:16">
      <c r="A279" s="133">
        <v>275</v>
      </c>
      <c r="B279" s="36">
        <v>2016015059</v>
      </c>
      <c r="C279" s="33" t="s">
        <v>453</v>
      </c>
      <c r="D279" s="36">
        <v>2016</v>
      </c>
      <c r="E279" s="202" t="s">
        <v>431</v>
      </c>
      <c r="F279" s="203">
        <v>7.78</v>
      </c>
      <c r="G279" s="204">
        <v>65.07</v>
      </c>
      <c r="H279" s="204">
        <v>3.77</v>
      </c>
      <c r="I279" s="201">
        <f t="shared" si="40"/>
        <v>76.62</v>
      </c>
      <c r="J279" s="34">
        <v>23</v>
      </c>
      <c r="K279" s="35">
        <v>32</v>
      </c>
      <c r="L279" s="72">
        <f t="shared" si="37"/>
        <v>0.71875</v>
      </c>
      <c r="M279" s="34">
        <v>34</v>
      </c>
      <c r="N279" s="35">
        <v>64</v>
      </c>
      <c r="O279" s="72">
        <f t="shared" si="38"/>
        <v>0.53125</v>
      </c>
      <c r="P279" s="157"/>
    </row>
    <row r="280" customHeight="1" spans="1:16">
      <c r="A280" s="133">
        <v>276</v>
      </c>
      <c r="B280" s="36">
        <v>2016015046</v>
      </c>
      <c r="C280" s="33" t="s">
        <v>454</v>
      </c>
      <c r="D280" s="36">
        <v>2016</v>
      </c>
      <c r="E280" s="202" t="s">
        <v>431</v>
      </c>
      <c r="F280" s="203">
        <v>7.6</v>
      </c>
      <c r="G280" s="204">
        <v>64.6</v>
      </c>
      <c r="H280" s="204">
        <v>4.4</v>
      </c>
      <c r="I280" s="201">
        <f t="shared" si="40"/>
        <v>76.6</v>
      </c>
      <c r="J280" s="34">
        <v>24</v>
      </c>
      <c r="K280" s="35">
        <v>32</v>
      </c>
      <c r="L280" s="72">
        <f t="shared" si="37"/>
        <v>0.75</v>
      </c>
      <c r="M280" s="34">
        <v>35</v>
      </c>
      <c r="N280" s="35">
        <v>64</v>
      </c>
      <c r="O280" s="72">
        <f t="shared" si="38"/>
        <v>0.546875</v>
      </c>
      <c r="P280" s="157"/>
    </row>
    <row r="281" customHeight="1" spans="1:16">
      <c r="A281" s="133">
        <v>277</v>
      </c>
      <c r="B281" s="36">
        <v>2016015040</v>
      </c>
      <c r="C281" s="33" t="s">
        <v>455</v>
      </c>
      <c r="D281" s="36">
        <v>2016</v>
      </c>
      <c r="E281" s="202" t="s">
        <v>431</v>
      </c>
      <c r="F281" s="203">
        <v>7.59</v>
      </c>
      <c r="G281" s="204">
        <v>64.43</v>
      </c>
      <c r="H281" s="204">
        <v>4.08</v>
      </c>
      <c r="I281" s="201">
        <f t="shared" si="40"/>
        <v>76.1</v>
      </c>
      <c r="J281" s="34">
        <v>25</v>
      </c>
      <c r="K281" s="35">
        <v>32</v>
      </c>
      <c r="L281" s="72">
        <f t="shared" si="37"/>
        <v>0.78125</v>
      </c>
      <c r="M281" s="34">
        <v>37</v>
      </c>
      <c r="N281" s="35">
        <v>64</v>
      </c>
      <c r="O281" s="72">
        <f t="shared" si="38"/>
        <v>0.578125</v>
      </c>
      <c r="P281" s="157"/>
    </row>
    <row r="282" customHeight="1" spans="1:16">
      <c r="A282" s="133">
        <v>278</v>
      </c>
      <c r="B282" s="36">
        <v>2016011352</v>
      </c>
      <c r="C282" s="33" t="s">
        <v>456</v>
      </c>
      <c r="D282" s="36">
        <v>2016</v>
      </c>
      <c r="E282" s="202" t="s">
        <v>431</v>
      </c>
      <c r="F282" s="203">
        <v>7.36</v>
      </c>
      <c r="G282" s="204">
        <v>63.7</v>
      </c>
      <c r="H282" s="204">
        <v>4.79</v>
      </c>
      <c r="I282" s="201">
        <f t="shared" si="40"/>
        <v>75.85</v>
      </c>
      <c r="J282" s="34">
        <v>26</v>
      </c>
      <c r="K282" s="35">
        <v>32</v>
      </c>
      <c r="L282" s="72">
        <f t="shared" si="37"/>
        <v>0.8125</v>
      </c>
      <c r="M282" s="34">
        <v>38</v>
      </c>
      <c r="N282" s="35">
        <v>64</v>
      </c>
      <c r="O282" s="72">
        <f t="shared" si="38"/>
        <v>0.59375</v>
      </c>
      <c r="P282" s="157"/>
    </row>
    <row r="283" customHeight="1" spans="1:16">
      <c r="A283" s="133">
        <v>279</v>
      </c>
      <c r="B283" s="36">
        <v>2016015066</v>
      </c>
      <c r="C283" s="33" t="s">
        <v>457</v>
      </c>
      <c r="D283" s="36">
        <v>2016</v>
      </c>
      <c r="E283" s="202" t="s">
        <v>431</v>
      </c>
      <c r="F283" s="203">
        <v>7.6</v>
      </c>
      <c r="G283" s="204">
        <v>63.57</v>
      </c>
      <c r="H283" s="204">
        <v>4.19</v>
      </c>
      <c r="I283" s="201">
        <f t="shared" si="40"/>
        <v>75.36</v>
      </c>
      <c r="J283" s="34">
        <v>27</v>
      </c>
      <c r="K283" s="35">
        <v>32</v>
      </c>
      <c r="L283" s="72">
        <f t="shared" si="37"/>
        <v>0.84375</v>
      </c>
      <c r="M283" s="34">
        <v>42</v>
      </c>
      <c r="N283" s="35">
        <v>64</v>
      </c>
      <c r="O283" s="72">
        <f t="shared" si="38"/>
        <v>0.65625</v>
      </c>
      <c r="P283" s="157"/>
    </row>
    <row r="284" customHeight="1" spans="1:16">
      <c r="A284" s="133">
        <v>280</v>
      </c>
      <c r="B284" s="36">
        <v>2016015060</v>
      </c>
      <c r="C284" s="33" t="s">
        <v>458</v>
      </c>
      <c r="D284" s="36">
        <v>2016</v>
      </c>
      <c r="E284" s="202" t="s">
        <v>431</v>
      </c>
      <c r="F284" s="203">
        <v>8.3</v>
      </c>
      <c r="G284" s="204">
        <v>63.37</v>
      </c>
      <c r="H284" s="204">
        <v>3.62</v>
      </c>
      <c r="I284" s="201">
        <f t="shared" si="40"/>
        <v>75.29</v>
      </c>
      <c r="J284" s="34">
        <v>28</v>
      </c>
      <c r="K284" s="35">
        <v>32</v>
      </c>
      <c r="L284" s="72">
        <f t="shared" si="37"/>
        <v>0.875</v>
      </c>
      <c r="M284" s="34">
        <v>43</v>
      </c>
      <c r="N284" s="35">
        <v>64</v>
      </c>
      <c r="O284" s="72">
        <f t="shared" si="38"/>
        <v>0.671875</v>
      </c>
      <c r="P284" s="157"/>
    </row>
    <row r="285" customHeight="1" spans="1:16">
      <c r="A285" s="133">
        <v>281</v>
      </c>
      <c r="B285" s="36">
        <v>2016015050</v>
      </c>
      <c r="C285" s="33" t="s">
        <v>459</v>
      </c>
      <c r="D285" s="36">
        <v>2016</v>
      </c>
      <c r="E285" s="202" t="s">
        <v>431</v>
      </c>
      <c r="F285" s="203">
        <v>7.74</v>
      </c>
      <c r="G285" s="204">
        <v>63.27</v>
      </c>
      <c r="H285" s="204">
        <v>4.24</v>
      </c>
      <c r="I285" s="201">
        <f t="shared" si="40"/>
        <v>75.25</v>
      </c>
      <c r="J285" s="34">
        <v>29</v>
      </c>
      <c r="K285" s="35">
        <v>32</v>
      </c>
      <c r="L285" s="72">
        <f t="shared" si="37"/>
        <v>0.90625</v>
      </c>
      <c r="M285" s="34">
        <v>44</v>
      </c>
      <c r="N285" s="35">
        <v>64</v>
      </c>
      <c r="O285" s="72">
        <f t="shared" si="38"/>
        <v>0.6875</v>
      </c>
      <c r="P285" s="157"/>
    </row>
    <row r="286" customHeight="1" spans="1:16">
      <c r="A286" s="133">
        <v>282</v>
      </c>
      <c r="B286" s="36">
        <v>2016015063</v>
      </c>
      <c r="C286" s="33" t="s">
        <v>460</v>
      </c>
      <c r="D286" s="36">
        <v>2016</v>
      </c>
      <c r="E286" s="202" t="s">
        <v>431</v>
      </c>
      <c r="F286" s="203">
        <v>7.7</v>
      </c>
      <c r="G286" s="204">
        <v>60.93</v>
      </c>
      <c r="H286" s="204">
        <v>4.52</v>
      </c>
      <c r="I286" s="201">
        <f t="shared" si="40"/>
        <v>73.15</v>
      </c>
      <c r="J286" s="34">
        <v>30</v>
      </c>
      <c r="K286" s="35">
        <v>32</v>
      </c>
      <c r="L286" s="72">
        <f t="shared" si="37"/>
        <v>0.9375</v>
      </c>
      <c r="M286" s="34">
        <v>52</v>
      </c>
      <c r="N286" s="35">
        <v>64</v>
      </c>
      <c r="O286" s="72">
        <f t="shared" si="38"/>
        <v>0.8125</v>
      </c>
      <c r="P286" s="157"/>
    </row>
    <row r="287" customHeight="1" spans="1:16">
      <c r="A287" s="133">
        <v>283</v>
      </c>
      <c r="B287" s="36">
        <v>2016015067</v>
      </c>
      <c r="C287" s="33" t="s">
        <v>461</v>
      </c>
      <c r="D287" s="36">
        <v>2016</v>
      </c>
      <c r="E287" s="202" t="s">
        <v>431</v>
      </c>
      <c r="F287" s="203">
        <v>7.45</v>
      </c>
      <c r="G287" s="204">
        <v>55.08</v>
      </c>
      <c r="H287" s="204">
        <v>4.48</v>
      </c>
      <c r="I287" s="201">
        <f t="shared" si="40"/>
        <v>67.01</v>
      </c>
      <c r="J287" s="34">
        <v>31</v>
      </c>
      <c r="K287" s="35">
        <v>32</v>
      </c>
      <c r="L287" s="72">
        <f t="shared" si="37"/>
        <v>0.96875</v>
      </c>
      <c r="M287" s="34">
        <v>63</v>
      </c>
      <c r="N287" s="35">
        <v>64</v>
      </c>
      <c r="O287" s="72">
        <f t="shared" si="38"/>
        <v>0.984375</v>
      </c>
      <c r="P287" s="157"/>
    </row>
    <row r="288" customHeight="1" spans="1:16">
      <c r="A288" s="133">
        <v>284</v>
      </c>
      <c r="B288" s="36">
        <v>2016015045</v>
      </c>
      <c r="C288" s="33" t="s">
        <v>462</v>
      </c>
      <c r="D288" s="36">
        <v>2016</v>
      </c>
      <c r="E288" s="202" t="s">
        <v>431</v>
      </c>
      <c r="F288" s="203">
        <v>7.05</v>
      </c>
      <c r="G288" s="204">
        <v>53.98</v>
      </c>
      <c r="H288" s="204">
        <v>3.63</v>
      </c>
      <c r="I288" s="201">
        <f t="shared" si="40"/>
        <v>64.66</v>
      </c>
      <c r="J288" s="34">
        <v>32</v>
      </c>
      <c r="K288" s="35">
        <v>32</v>
      </c>
      <c r="L288" s="72">
        <v>0.999</v>
      </c>
      <c r="M288" s="34">
        <v>64</v>
      </c>
      <c r="N288" s="35">
        <v>64</v>
      </c>
      <c r="O288" s="72">
        <f t="shared" si="38"/>
        <v>1</v>
      </c>
      <c r="P288" s="157"/>
    </row>
    <row r="289" customHeight="1" spans="1:16">
      <c r="A289" s="133">
        <v>285</v>
      </c>
      <c r="B289" s="36">
        <v>2016015071</v>
      </c>
      <c r="C289" s="33" t="s">
        <v>463</v>
      </c>
      <c r="D289" s="36">
        <v>2016</v>
      </c>
      <c r="E289" s="202" t="s">
        <v>464</v>
      </c>
      <c r="F289" s="203">
        <v>9.05</v>
      </c>
      <c r="G289" s="204">
        <v>68.5</v>
      </c>
      <c r="H289" s="204">
        <v>7.01</v>
      </c>
      <c r="I289" s="201">
        <f t="shared" ref="I289:I320" si="41">F289+G289+H289</f>
        <v>84.56</v>
      </c>
      <c r="J289" s="34">
        <v>1</v>
      </c>
      <c r="K289" s="35">
        <v>32</v>
      </c>
      <c r="L289" s="72">
        <f t="shared" ref="L289:L352" si="42">IFERROR(J289/K289,"")</f>
        <v>0.03125</v>
      </c>
      <c r="M289" s="34">
        <v>1</v>
      </c>
      <c r="N289" s="35">
        <v>64</v>
      </c>
      <c r="O289" s="72">
        <f t="shared" si="38"/>
        <v>0.015625</v>
      </c>
      <c r="P289" s="157"/>
    </row>
    <row r="290" customHeight="1" spans="1:16">
      <c r="A290" s="133">
        <v>286</v>
      </c>
      <c r="B290" s="36">
        <v>2016015085</v>
      </c>
      <c r="C290" s="33" t="s">
        <v>465</v>
      </c>
      <c r="D290" s="36">
        <v>2016</v>
      </c>
      <c r="E290" s="202" t="s">
        <v>464</v>
      </c>
      <c r="F290" s="203">
        <v>8.65</v>
      </c>
      <c r="G290" s="204">
        <v>70.61</v>
      </c>
      <c r="H290" s="204">
        <v>4.8</v>
      </c>
      <c r="I290" s="201">
        <f t="shared" si="41"/>
        <v>84.06</v>
      </c>
      <c r="J290" s="34">
        <v>2</v>
      </c>
      <c r="K290" s="35">
        <v>32</v>
      </c>
      <c r="L290" s="72">
        <f t="shared" si="42"/>
        <v>0.0625</v>
      </c>
      <c r="M290" s="34">
        <v>2</v>
      </c>
      <c r="N290" s="35">
        <v>64</v>
      </c>
      <c r="O290" s="72">
        <f t="shared" si="38"/>
        <v>0.03125</v>
      </c>
      <c r="P290" s="157"/>
    </row>
    <row r="291" customHeight="1" spans="1:16">
      <c r="A291" s="133">
        <v>287</v>
      </c>
      <c r="B291" s="36">
        <v>2016015073</v>
      </c>
      <c r="C291" s="33" t="s">
        <v>466</v>
      </c>
      <c r="D291" s="36">
        <v>2016</v>
      </c>
      <c r="E291" s="202" t="s">
        <v>464</v>
      </c>
      <c r="F291" s="203">
        <v>8.3</v>
      </c>
      <c r="G291" s="204">
        <v>68.58</v>
      </c>
      <c r="H291" s="204">
        <v>7.1</v>
      </c>
      <c r="I291" s="201">
        <f t="shared" si="41"/>
        <v>83.98</v>
      </c>
      <c r="J291" s="34">
        <v>3</v>
      </c>
      <c r="K291" s="35">
        <v>32</v>
      </c>
      <c r="L291" s="72">
        <f t="shared" si="42"/>
        <v>0.09375</v>
      </c>
      <c r="M291" s="34">
        <v>3</v>
      </c>
      <c r="N291" s="35">
        <v>64</v>
      </c>
      <c r="O291" s="72">
        <f t="shared" si="38"/>
        <v>0.046875</v>
      </c>
      <c r="P291" s="157"/>
    </row>
    <row r="292" customHeight="1" spans="1:16">
      <c r="A292" s="133">
        <v>288</v>
      </c>
      <c r="B292" s="36">
        <v>2016015074</v>
      </c>
      <c r="C292" s="33" t="s">
        <v>467</v>
      </c>
      <c r="D292" s="36">
        <v>2016</v>
      </c>
      <c r="E292" s="202" t="s">
        <v>464</v>
      </c>
      <c r="F292" s="203">
        <v>8.65</v>
      </c>
      <c r="G292" s="204">
        <v>68.7</v>
      </c>
      <c r="H292" s="204">
        <v>5.74</v>
      </c>
      <c r="I292" s="201">
        <f t="shared" si="41"/>
        <v>83.09</v>
      </c>
      <c r="J292" s="34">
        <v>4</v>
      </c>
      <c r="K292" s="35">
        <v>32</v>
      </c>
      <c r="L292" s="72">
        <f t="shared" si="42"/>
        <v>0.125</v>
      </c>
      <c r="M292" s="34">
        <v>9</v>
      </c>
      <c r="N292" s="35">
        <v>64</v>
      </c>
      <c r="O292" s="72">
        <f t="shared" si="38"/>
        <v>0.140625</v>
      </c>
      <c r="P292" s="157"/>
    </row>
    <row r="293" customHeight="1" spans="1:16">
      <c r="A293" s="133">
        <v>289</v>
      </c>
      <c r="B293" s="36">
        <v>2016015083</v>
      </c>
      <c r="C293" s="33" t="s">
        <v>468</v>
      </c>
      <c r="D293" s="36">
        <v>2016</v>
      </c>
      <c r="E293" s="202" t="s">
        <v>464</v>
      </c>
      <c r="F293" s="203">
        <v>8.46</v>
      </c>
      <c r="G293" s="204">
        <v>68.23</v>
      </c>
      <c r="H293" s="204">
        <v>4.99</v>
      </c>
      <c r="I293" s="201">
        <f t="shared" si="41"/>
        <v>81.68</v>
      </c>
      <c r="J293" s="34">
        <v>5</v>
      </c>
      <c r="K293" s="35">
        <v>32</v>
      </c>
      <c r="L293" s="72">
        <f t="shared" si="42"/>
        <v>0.15625</v>
      </c>
      <c r="M293" s="34">
        <v>16</v>
      </c>
      <c r="N293" s="35">
        <v>64</v>
      </c>
      <c r="O293" s="72">
        <f t="shared" si="38"/>
        <v>0.25</v>
      </c>
      <c r="P293" s="157"/>
    </row>
    <row r="294" customHeight="1" spans="1:16">
      <c r="A294" s="133">
        <v>290</v>
      </c>
      <c r="B294" s="36">
        <v>2016015082</v>
      </c>
      <c r="C294" s="33" t="s">
        <v>469</v>
      </c>
      <c r="D294" s="36">
        <v>2016</v>
      </c>
      <c r="E294" s="202" t="s">
        <v>464</v>
      </c>
      <c r="F294" s="203">
        <v>8.25</v>
      </c>
      <c r="G294" s="204">
        <v>68.63</v>
      </c>
      <c r="H294" s="204">
        <v>3.98</v>
      </c>
      <c r="I294" s="201">
        <f t="shared" si="41"/>
        <v>80.86</v>
      </c>
      <c r="J294" s="34">
        <v>6</v>
      </c>
      <c r="K294" s="35">
        <v>32</v>
      </c>
      <c r="L294" s="72">
        <f t="shared" si="42"/>
        <v>0.1875</v>
      </c>
      <c r="M294" s="34">
        <v>19</v>
      </c>
      <c r="N294" s="35">
        <v>64</v>
      </c>
      <c r="O294" s="72">
        <f t="shared" si="38"/>
        <v>0.296875</v>
      </c>
      <c r="P294" s="157"/>
    </row>
    <row r="295" customHeight="1" spans="1:16">
      <c r="A295" s="133">
        <v>291</v>
      </c>
      <c r="B295" s="36">
        <v>2016015077</v>
      </c>
      <c r="C295" s="33" t="s">
        <v>470</v>
      </c>
      <c r="D295" s="36">
        <v>2016</v>
      </c>
      <c r="E295" s="202" t="s">
        <v>464</v>
      </c>
      <c r="F295" s="203">
        <v>8.75</v>
      </c>
      <c r="G295" s="204">
        <v>67.07</v>
      </c>
      <c r="H295" s="204">
        <v>4.8</v>
      </c>
      <c r="I295" s="201">
        <f t="shared" si="41"/>
        <v>80.62</v>
      </c>
      <c r="J295" s="34">
        <v>7</v>
      </c>
      <c r="K295" s="35">
        <v>32</v>
      </c>
      <c r="L295" s="72">
        <f t="shared" si="42"/>
        <v>0.21875</v>
      </c>
      <c r="M295" s="34">
        <v>20</v>
      </c>
      <c r="N295" s="35">
        <v>64</v>
      </c>
      <c r="O295" s="72">
        <f t="shared" si="38"/>
        <v>0.3125</v>
      </c>
      <c r="P295" s="157"/>
    </row>
    <row r="296" customHeight="1" spans="1:16">
      <c r="A296" s="133">
        <v>292</v>
      </c>
      <c r="B296" s="36">
        <v>2016015075</v>
      </c>
      <c r="C296" s="33" t="s">
        <v>471</v>
      </c>
      <c r="D296" s="36">
        <v>2016</v>
      </c>
      <c r="E296" s="202" t="s">
        <v>464</v>
      </c>
      <c r="F296" s="203">
        <v>7.6</v>
      </c>
      <c r="G296" s="204">
        <v>67.74</v>
      </c>
      <c r="H296" s="204">
        <v>4.7</v>
      </c>
      <c r="I296" s="201">
        <f t="shared" si="41"/>
        <v>80.04</v>
      </c>
      <c r="J296" s="34">
        <v>8</v>
      </c>
      <c r="K296" s="35">
        <v>32</v>
      </c>
      <c r="L296" s="72">
        <f t="shared" si="42"/>
        <v>0.25</v>
      </c>
      <c r="M296" s="34">
        <v>22</v>
      </c>
      <c r="N296" s="35">
        <v>64</v>
      </c>
      <c r="O296" s="72">
        <f t="shared" si="38"/>
        <v>0.34375</v>
      </c>
      <c r="P296" s="157"/>
    </row>
    <row r="297" customHeight="1" spans="1:16">
      <c r="A297" s="133">
        <v>293</v>
      </c>
      <c r="B297" s="36">
        <v>2016015069</v>
      </c>
      <c r="C297" s="33" t="s">
        <v>472</v>
      </c>
      <c r="D297" s="36">
        <v>2016</v>
      </c>
      <c r="E297" s="202" t="s">
        <v>464</v>
      </c>
      <c r="F297" s="203">
        <v>7.12</v>
      </c>
      <c r="G297" s="204">
        <v>66.8</v>
      </c>
      <c r="H297" s="204">
        <v>4.44</v>
      </c>
      <c r="I297" s="201">
        <f t="shared" si="41"/>
        <v>78.36</v>
      </c>
      <c r="J297" s="34">
        <v>9</v>
      </c>
      <c r="K297" s="35">
        <v>32</v>
      </c>
      <c r="L297" s="72">
        <f t="shared" si="42"/>
        <v>0.28125</v>
      </c>
      <c r="M297" s="34">
        <v>27</v>
      </c>
      <c r="N297" s="35">
        <v>64</v>
      </c>
      <c r="O297" s="72">
        <f t="shared" si="38"/>
        <v>0.421875</v>
      </c>
      <c r="P297" s="157"/>
    </row>
    <row r="298" customHeight="1" spans="1:16">
      <c r="A298" s="133">
        <v>294</v>
      </c>
      <c r="B298" s="36">
        <v>2016015078</v>
      </c>
      <c r="C298" s="33" t="s">
        <v>473</v>
      </c>
      <c r="D298" s="36">
        <v>2016</v>
      </c>
      <c r="E298" s="202" t="s">
        <v>464</v>
      </c>
      <c r="F298" s="203">
        <v>7.15</v>
      </c>
      <c r="G298" s="204">
        <v>65.09</v>
      </c>
      <c r="H298" s="204">
        <v>5.88</v>
      </c>
      <c r="I298" s="201">
        <f t="shared" si="41"/>
        <v>78.12</v>
      </c>
      <c r="J298" s="34">
        <v>10</v>
      </c>
      <c r="K298" s="35">
        <v>32</v>
      </c>
      <c r="L298" s="72">
        <f t="shared" si="42"/>
        <v>0.3125</v>
      </c>
      <c r="M298" s="34">
        <v>28</v>
      </c>
      <c r="N298" s="35">
        <v>64</v>
      </c>
      <c r="O298" s="72">
        <f t="shared" si="38"/>
        <v>0.4375</v>
      </c>
      <c r="P298" s="157"/>
    </row>
    <row r="299" customHeight="1" spans="1:16">
      <c r="A299" s="133">
        <v>295</v>
      </c>
      <c r="B299" s="36">
        <v>2016015086</v>
      </c>
      <c r="C299" s="33" t="s">
        <v>474</v>
      </c>
      <c r="D299" s="36">
        <v>2016</v>
      </c>
      <c r="E299" s="202" t="s">
        <v>464</v>
      </c>
      <c r="F299" s="203">
        <v>9.02</v>
      </c>
      <c r="G299" s="204">
        <v>63.88</v>
      </c>
      <c r="H299" s="204">
        <v>4.96</v>
      </c>
      <c r="I299" s="201">
        <f t="shared" si="41"/>
        <v>77.86</v>
      </c>
      <c r="J299" s="34">
        <v>11</v>
      </c>
      <c r="K299" s="35">
        <v>32</v>
      </c>
      <c r="L299" s="72">
        <f t="shared" si="42"/>
        <v>0.34375</v>
      </c>
      <c r="M299" s="34">
        <v>29</v>
      </c>
      <c r="N299" s="35">
        <v>64</v>
      </c>
      <c r="O299" s="72">
        <f t="shared" si="38"/>
        <v>0.453125</v>
      </c>
      <c r="P299" s="157"/>
    </row>
    <row r="300" customHeight="1" spans="1:16">
      <c r="A300" s="133">
        <v>296</v>
      </c>
      <c r="B300" s="36">
        <v>2016015084</v>
      </c>
      <c r="C300" s="33" t="s">
        <v>475</v>
      </c>
      <c r="D300" s="36">
        <v>2016</v>
      </c>
      <c r="E300" s="202" t="s">
        <v>464</v>
      </c>
      <c r="F300" s="203">
        <v>7.38</v>
      </c>
      <c r="G300" s="204">
        <v>63.76</v>
      </c>
      <c r="H300" s="204">
        <v>5.3</v>
      </c>
      <c r="I300" s="201">
        <f t="shared" si="41"/>
        <v>76.44</v>
      </c>
      <c r="J300" s="34">
        <v>12</v>
      </c>
      <c r="K300" s="35">
        <v>32</v>
      </c>
      <c r="L300" s="72">
        <f t="shared" si="42"/>
        <v>0.375</v>
      </c>
      <c r="M300" s="34">
        <v>36</v>
      </c>
      <c r="N300" s="35">
        <v>64</v>
      </c>
      <c r="O300" s="72">
        <f t="shared" si="38"/>
        <v>0.5625</v>
      </c>
      <c r="P300" s="157"/>
    </row>
    <row r="301" customHeight="1" spans="1:16">
      <c r="A301" s="133">
        <v>297</v>
      </c>
      <c r="B301" s="36">
        <v>2016010206</v>
      </c>
      <c r="C301" s="33" t="s">
        <v>476</v>
      </c>
      <c r="D301" s="36">
        <v>2016</v>
      </c>
      <c r="E301" s="202" t="s">
        <v>464</v>
      </c>
      <c r="F301" s="203">
        <v>7.23</v>
      </c>
      <c r="G301" s="204">
        <v>64.3</v>
      </c>
      <c r="H301" s="204">
        <v>4.24</v>
      </c>
      <c r="I301" s="201">
        <f t="shared" si="41"/>
        <v>75.77</v>
      </c>
      <c r="J301" s="34">
        <v>13</v>
      </c>
      <c r="K301" s="35">
        <v>32</v>
      </c>
      <c r="L301" s="72">
        <f t="shared" si="42"/>
        <v>0.40625</v>
      </c>
      <c r="M301" s="34">
        <v>39</v>
      </c>
      <c r="N301" s="35">
        <v>64</v>
      </c>
      <c r="O301" s="72">
        <f t="shared" si="38"/>
        <v>0.609375</v>
      </c>
      <c r="P301" s="157"/>
    </row>
    <row r="302" customHeight="1" spans="1:16">
      <c r="A302" s="133">
        <v>298</v>
      </c>
      <c r="B302" s="36">
        <v>2016015072</v>
      </c>
      <c r="C302" s="33" t="s">
        <v>477</v>
      </c>
      <c r="D302" s="36">
        <v>2016</v>
      </c>
      <c r="E302" s="202" t="s">
        <v>464</v>
      </c>
      <c r="F302" s="203">
        <v>7.8</v>
      </c>
      <c r="G302" s="204">
        <v>63.46</v>
      </c>
      <c r="H302" s="204">
        <v>4.4</v>
      </c>
      <c r="I302" s="201">
        <f t="shared" si="41"/>
        <v>75.66</v>
      </c>
      <c r="J302" s="34">
        <v>14</v>
      </c>
      <c r="K302" s="35">
        <v>32</v>
      </c>
      <c r="L302" s="72">
        <f t="shared" si="42"/>
        <v>0.4375</v>
      </c>
      <c r="M302" s="34">
        <v>40</v>
      </c>
      <c r="N302" s="35">
        <v>64</v>
      </c>
      <c r="O302" s="72">
        <f t="shared" si="38"/>
        <v>0.625</v>
      </c>
      <c r="P302" s="157"/>
    </row>
    <row r="303" customHeight="1" spans="1:16">
      <c r="A303" s="133">
        <v>299</v>
      </c>
      <c r="B303" s="36">
        <v>2016015091</v>
      </c>
      <c r="C303" s="33" t="s">
        <v>478</v>
      </c>
      <c r="D303" s="36">
        <v>2016</v>
      </c>
      <c r="E303" s="202" t="s">
        <v>464</v>
      </c>
      <c r="F303" s="203">
        <v>7.6</v>
      </c>
      <c r="G303" s="204">
        <v>64.54</v>
      </c>
      <c r="H303" s="204">
        <v>3.47</v>
      </c>
      <c r="I303" s="201">
        <f t="shared" si="41"/>
        <v>75.61</v>
      </c>
      <c r="J303" s="34">
        <v>15</v>
      </c>
      <c r="K303" s="35">
        <v>32</v>
      </c>
      <c r="L303" s="72">
        <f t="shared" si="42"/>
        <v>0.46875</v>
      </c>
      <c r="M303" s="34">
        <v>41</v>
      </c>
      <c r="N303" s="35">
        <v>64</v>
      </c>
      <c r="O303" s="72">
        <f t="shared" si="38"/>
        <v>0.640625</v>
      </c>
      <c r="P303" s="157"/>
    </row>
    <row r="304" customHeight="1" spans="1:16">
      <c r="A304" s="133">
        <v>300</v>
      </c>
      <c r="B304" s="36">
        <v>2016015070</v>
      </c>
      <c r="C304" s="33" t="s">
        <v>479</v>
      </c>
      <c r="D304" s="36">
        <v>2016</v>
      </c>
      <c r="E304" s="202" t="s">
        <v>464</v>
      </c>
      <c r="F304" s="203">
        <v>7</v>
      </c>
      <c r="G304" s="204">
        <v>64.17</v>
      </c>
      <c r="H304" s="204">
        <v>4</v>
      </c>
      <c r="I304" s="201">
        <f t="shared" si="41"/>
        <v>75.17</v>
      </c>
      <c r="J304" s="34">
        <v>16</v>
      </c>
      <c r="K304" s="35">
        <v>32</v>
      </c>
      <c r="L304" s="72">
        <f t="shared" si="42"/>
        <v>0.5</v>
      </c>
      <c r="M304" s="34">
        <v>45</v>
      </c>
      <c r="N304" s="35">
        <v>64</v>
      </c>
      <c r="O304" s="72">
        <f t="shared" si="38"/>
        <v>0.703125</v>
      </c>
      <c r="P304" s="157"/>
    </row>
    <row r="305" customHeight="1" spans="1:16">
      <c r="A305" s="133">
        <v>301</v>
      </c>
      <c r="B305" s="36">
        <v>2016015081</v>
      </c>
      <c r="C305" s="33" t="s">
        <v>480</v>
      </c>
      <c r="D305" s="36">
        <v>2016</v>
      </c>
      <c r="E305" s="202" t="s">
        <v>464</v>
      </c>
      <c r="F305" s="203">
        <v>7.38</v>
      </c>
      <c r="G305" s="204">
        <v>63.33</v>
      </c>
      <c r="H305" s="204">
        <v>4.07</v>
      </c>
      <c r="I305" s="201">
        <f t="shared" si="41"/>
        <v>74.78</v>
      </c>
      <c r="J305" s="34">
        <v>17</v>
      </c>
      <c r="K305" s="35">
        <v>32</v>
      </c>
      <c r="L305" s="72">
        <f t="shared" si="42"/>
        <v>0.53125</v>
      </c>
      <c r="M305" s="34">
        <v>46</v>
      </c>
      <c r="N305" s="35">
        <v>64</v>
      </c>
      <c r="O305" s="72">
        <f t="shared" si="38"/>
        <v>0.71875</v>
      </c>
      <c r="P305" s="157"/>
    </row>
    <row r="306" customHeight="1" spans="1:16">
      <c r="A306" s="133">
        <v>302</v>
      </c>
      <c r="B306" s="36">
        <v>2016015094</v>
      </c>
      <c r="C306" s="33" t="s">
        <v>481</v>
      </c>
      <c r="D306" s="36">
        <v>2016</v>
      </c>
      <c r="E306" s="202" t="s">
        <v>464</v>
      </c>
      <c r="F306" s="203">
        <v>7.15</v>
      </c>
      <c r="G306" s="204">
        <v>62.4</v>
      </c>
      <c r="H306" s="204">
        <v>4.21</v>
      </c>
      <c r="I306" s="201">
        <f t="shared" si="41"/>
        <v>73.76</v>
      </c>
      <c r="J306" s="34">
        <v>18</v>
      </c>
      <c r="K306" s="35">
        <v>32</v>
      </c>
      <c r="L306" s="72">
        <f t="shared" si="42"/>
        <v>0.5625</v>
      </c>
      <c r="M306" s="34">
        <v>47</v>
      </c>
      <c r="N306" s="35">
        <v>64</v>
      </c>
      <c r="O306" s="72">
        <f t="shared" si="38"/>
        <v>0.734375</v>
      </c>
      <c r="P306" s="157"/>
    </row>
    <row r="307" customHeight="1" spans="1:16">
      <c r="A307" s="133">
        <v>303</v>
      </c>
      <c r="B307" s="36">
        <v>2016015087</v>
      </c>
      <c r="C307" s="33" t="s">
        <v>482</v>
      </c>
      <c r="D307" s="36">
        <v>2016</v>
      </c>
      <c r="E307" s="202" t="s">
        <v>464</v>
      </c>
      <c r="F307" s="203">
        <v>3.91</v>
      </c>
      <c r="G307" s="204">
        <v>65.04</v>
      </c>
      <c r="H307" s="204">
        <v>4.78</v>
      </c>
      <c r="I307" s="201">
        <f t="shared" si="41"/>
        <v>73.73</v>
      </c>
      <c r="J307" s="34">
        <v>19</v>
      </c>
      <c r="K307" s="35">
        <v>32</v>
      </c>
      <c r="L307" s="72">
        <f t="shared" si="42"/>
        <v>0.59375</v>
      </c>
      <c r="M307" s="34">
        <v>48</v>
      </c>
      <c r="N307" s="35">
        <v>64</v>
      </c>
      <c r="O307" s="72">
        <f t="shared" si="38"/>
        <v>0.75</v>
      </c>
      <c r="P307" s="157"/>
    </row>
    <row r="308" customHeight="1" spans="1:16">
      <c r="A308" s="133">
        <v>304</v>
      </c>
      <c r="B308" s="36">
        <v>2016015088</v>
      </c>
      <c r="C308" s="33" t="s">
        <v>483</v>
      </c>
      <c r="D308" s="36">
        <v>2016</v>
      </c>
      <c r="E308" s="202" t="s">
        <v>464</v>
      </c>
      <c r="F308" s="203">
        <v>7.7</v>
      </c>
      <c r="G308" s="204">
        <v>61.62</v>
      </c>
      <c r="H308" s="204">
        <v>4.29</v>
      </c>
      <c r="I308" s="201">
        <f t="shared" si="41"/>
        <v>73.61</v>
      </c>
      <c r="J308" s="34">
        <v>20</v>
      </c>
      <c r="K308" s="35">
        <v>32</v>
      </c>
      <c r="L308" s="72">
        <f t="shared" si="42"/>
        <v>0.625</v>
      </c>
      <c r="M308" s="34">
        <v>49</v>
      </c>
      <c r="N308" s="35">
        <v>64</v>
      </c>
      <c r="O308" s="72">
        <f t="shared" si="38"/>
        <v>0.765625</v>
      </c>
      <c r="P308" s="157"/>
    </row>
    <row r="309" customHeight="1" spans="1:16">
      <c r="A309" s="133">
        <v>305</v>
      </c>
      <c r="B309" s="36">
        <v>2016015089</v>
      </c>
      <c r="C309" s="33" t="s">
        <v>484</v>
      </c>
      <c r="D309" s="36">
        <v>2016</v>
      </c>
      <c r="E309" s="202" t="s">
        <v>464</v>
      </c>
      <c r="F309" s="203">
        <v>7.1</v>
      </c>
      <c r="G309" s="204">
        <v>62.46</v>
      </c>
      <c r="H309" s="204">
        <v>3.82</v>
      </c>
      <c r="I309" s="201">
        <f t="shared" si="41"/>
        <v>73.38</v>
      </c>
      <c r="J309" s="34">
        <v>21</v>
      </c>
      <c r="K309" s="35">
        <v>32</v>
      </c>
      <c r="L309" s="72">
        <f t="shared" si="42"/>
        <v>0.65625</v>
      </c>
      <c r="M309" s="34">
        <v>50</v>
      </c>
      <c r="N309" s="35">
        <v>64</v>
      </c>
      <c r="O309" s="72">
        <f t="shared" si="38"/>
        <v>0.78125</v>
      </c>
      <c r="P309" s="157"/>
    </row>
    <row r="310" customHeight="1" spans="1:16">
      <c r="A310" s="133">
        <v>306</v>
      </c>
      <c r="B310" s="36">
        <v>2016015080</v>
      </c>
      <c r="C310" s="33" t="s">
        <v>485</v>
      </c>
      <c r="D310" s="36">
        <v>2016</v>
      </c>
      <c r="E310" s="202" t="s">
        <v>464</v>
      </c>
      <c r="F310" s="203">
        <v>7.05</v>
      </c>
      <c r="G310" s="204">
        <v>61.94</v>
      </c>
      <c r="H310" s="204">
        <v>4.22</v>
      </c>
      <c r="I310" s="201">
        <f t="shared" si="41"/>
        <v>73.21</v>
      </c>
      <c r="J310" s="34">
        <v>22</v>
      </c>
      <c r="K310" s="35">
        <v>32</v>
      </c>
      <c r="L310" s="72">
        <f t="shared" si="42"/>
        <v>0.6875</v>
      </c>
      <c r="M310" s="34">
        <v>51</v>
      </c>
      <c r="N310" s="35">
        <v>64</v>
      </c>
      <c r="O310" s="72">
        <f t="shared" si="38"/>
        <v>0.796875</v>
      </c>
      <c r="P310" s="157"/>
    </row>
    <row r="311" customHeight="1" spans="1:16">
      <c r="A311" s="133">
        <v>307</v>
      </c>
      <c r="B311" s="36">
        <v>2016015092</v>
      </c>
      <c r="C311" s="33" t="s">
        <v>486</v>
      </c>
      <c r="D311" s="36">
        <v>2016</v>
      </c>
      <c r="E311" s="202" t="s">
        <v>464</v>
      </c>
      <c r="F311" s="203">
        <v>7.35</v>
      </c>
      <c r="G311" s="204">
        <v>61.39</v>
      </c>
      <c r="H311" s="204">
        <v>4.3</v>
      </c>
      <c r="I311" s="201">
        <f t="shared" si="41"/>
        <v>73.04</v>
      </c>
      <c r="J311" s="34">
        <v>23</v>
      </c>
      <c r="K311" s="35">
        <v>32</v>
      </c>
      <c r="L311" s="72">
        <f t="shared" si="42"/>
        <v>0.71875</v>
      </c>
      <c r="M311" s="34">
        <v>53</v>
      </c>
      <c r="N311" s="35">
        <v>64</v>
      </c>
      <c r="O311" s="72">
        <f t="shared" si="38"/>
        <v>0.828125</v>
      </c>
      <c r="P311" s="157"/>
    </row>
    <row r="312" customHeight="1" spans="1:16">
      <c r="A312" s="133">
        <v>308</v>
      </c>
      <c r="B312" s="36">
        <v>2016015076</v>
      </c>
      <c r="C312" s="33" t="s">
        <v>487</v>
      </c>
      <c r="D312" s="36">
        <v>2016</v>
      </c>
      <c r="E312" s="202" t="s">
        <v>464</v>
      </c>
      <c r="F312" s="203">
        <v>7.1</v>
      </c>
      <c r="G312" s="204">
        <v>60.92</v>
      </c>
      <c r="H312" s="204">
        <v>4.28</v>
      </c>
      <c r="I312" s="201">
        <f t="shared" si="41"/>
        <v>72.3</v>
      </c>
      <c r="J312" s="34">
        <v>24</v>
      </c>
      <c r="K312" s="35">
        <v>32</v>
      </c>
      <c r="L312" s="72">
        <f t="shared" si="42"/>
        <v>0.75</v>
      </c>
      <c r="M312" s="34">
        <v>54</v>
      </c>
      <c r="N312" s="35">
        <v>64</v>
      </c>
      <c r="O312" s="72">
        <f t="shared" si="38"/>
        <v>0.84375</v>
      </c>
      <c r="P312" s="157"/>
    </row>
    <row r="313" customHeight="1" spans="1:16">
      <c r="A313" s="133">
        <v>309</v>
      </c>
      <c r="B313" s="36">
        <v>2016015096</v>
      </c>
      <c r="C313" s="33" t="s">
        <v>488</v>
      </c>
      <c r="D313" s="36">
        <v>2016</v>
      </c>
      <c r="E313" s="202" t="s">
        <v>464</v>
      </c>
      <c r="F313" s="203">
        <v>8.04</v>
      </c>
      <c r="G313" s="204">
        <v>58.99</v>
      </c>
      <c r="H313" s="204">
        <v>5.26</v>
      </c>
      <c r="I313" s="201">
        <f t="shared" si="41"/>
        <v>72.29</v>
      </c>
      <c r="J313" s="34">
        <v>25</v>
      </c>
      <c r="K313" s="35">
        <v>32</v>
      </c>
      <c r="L313" s="72">
        <f t="shared" si="42"/>
        <v>0.78125</v>
      </c>
      <c r="M313" s="34">
        <v>55</v>
      </c>
      <c r="N313" s="35">
        <v>64</v>
      </c>
      <c r="O313" s="72">
        <f t="shared" si="38"/>
        <v>0.859375</v>
      </c>
      <c r="P313" s="157"/>
    </row>
    <row r="314" customHeight="1" spans="1:16">
      <c r="A314" s="133">
        <v>310</v>
      </c>
      <c r="B314" s="36">
        <v>2016011659</v>
      </c>
      <c r="C314" s="33" t="s">
        <v>489</v>
      </c>
      <c r="D314" s="36">
        <v>2016</v>
      </c>
      <c r="E314" s="202" t="s">
        <v>464</v>
      </c>
      <c r="F314" s="203">
        <v>6.9</v>
      </c>
      <c r="G314" s="204">
        <v>61.4</v>
      </c>
      <c r="H314" s="204">
        <v>3.58</v>
      </c>
      <c r="I314" s="201">
        <f t="shared" si="41"/>
        <v>71.88</v>
      </c>
      <c r="J314" s="34">
        <v>26</v>
      </c>
      <c r="K314" s="35">
        <v>32</v>
      </c>
      <c r="L314" s="72">
        <f t="shared" si="42"/>
        <v>0.8125</v>
      </c>
      <c r="M314" s="34">
        <v>56</v>
      </c>
      <c r="N314" s="35">
        <v>64</v>
      </c>
      <c r="O314" s="72">
        <f t="shared" si="38"/>
        <v>0.875</v>
      </c>
      <c r="P314" s="157"/>
    </row>
    <row r="315" customHeight="1" spans="1:16">
      <c r="A315" s="133">
        <v>311</v>
      </c>
      <c r="B315" s="36">
        <v>2016012281</v>
      </c>
      <c r="C315" s="33" t="s">
        <v>490</v>
      </c>
      <c r="D315" s="36">
        <v>2016</v>
      </c>
      <c r="E315" s="202" t="s">
        <v>464</v>
      </c>
      <c r="F315" s="203">
        <v>6.9</v>
      </c>
      <c r="G315" s="204">
        <v>60.27</v>
      </c>
      <c r="H315" s="204">
        <v>4.23</v>
      </c>
      <c r="I315" s="201">
        <f t="shared" si="41"/>
        <v>71.4</v>
      </c>
      <c r="J315" s="34">
        <v>27</v>
      </c>
      <c r="K315" s="35">
        <v>32</v>
      </c>
      <c r="L315" s="72">
        <f t="shared" si="42"/>
        <v>0.84375</v>
      </c>
      <c r="M315" s="34">
        <v>57</v>
      </c>
      <c r="N315" s="35">
        <v>64</v>
      </c>
      <c r="O315" s="72">
        <f t="shared" si="38"/>
        <v>0.890625</v>
      </c>
      <c r="P315" s="157"/>
    </row>
    <row r="316" customHeight="1" spans="1:16">
      <c r="A316" s="133">
        <v>312</v>
      </c>
      <c r="B316" s="36">
        <v>2016015068</v>
      </c>
      <c r="C316" s="33" t="s">
        <v>491</v>
      </c>
      <c r="D316" s="36">
        <v>2016</v>
      </c>
      <c r="E316" s="202" t="s">
        <v>464</v>
      </c>
      <c r="F316" s="203">
        <v>5.5</v>
      </c>
      <c r="G316" s="204">
        <v>61.71</v>
      </c>
      <c r="H316" s="204">
        <v>4.1</v>
      </c>
      <c r="I316" s="201">
        <f t="shared" si="41"/>
        <v>71.31</v>
      </c>
      <c r="J316" s="34">
        <v>28</v>
      </c>
      <c r="K316" s="35">
        <v>32</v>
      </c>
      <c r="L316" s="72">
        <f t="shared" si="42"/>
        <v>0.875</v>
      </c>
      <c r="M316" s="34">
        <v>58</v>
      </c>
      <c r="N316" s="35">
        <v>64</v>
      </c>
      <c r="O316" s="72">
        <f t="shared" ref="O316:O379" si="43">IFERROR(M316/N316,"")</f>
        <v>0.90625</v>
      </c>
      <c r="P316" s="157"/>
    </row>
    <row r="317" customHeight="1" spans="1:16">
      <c r="A317" s="133">
        <v>313</v>
      </c>
      <c r="B317" s="36">
        <v>2016010677</v>
      </c>
      <c r="C317" s="33" t="s">
        <v>492</v>
      </c>
      <c r="D317" s="36">
        <v>2016</v>
      </c>
      <c r="E317" s="202" t="s">
        <v>464</v>
      </c>
      <c r="F317" s="203">
        <v>6.05</v>
      </c>
      <c r="G317" s="204">
        <v>60.17</v>
      </c>
      <c r="H317" s="204">
        <v>3.95</v>
      </c>
      <c r="I317" s="201">
        <f t="shared" si="41"/>
        <v>70.17</v>
      </c>
      <c r="J317" s="34">
        <v>29</v>
      </c>
      <c r="K317" s="35">
        <v>32</v>
      </c>
      <c r="L317" s="72">
        <f t="shared" si="42"/>
        <v>0.90625</v>
      </c>
      <c r="M317" s="34">
        <v>59</v>
      </c>
      <c r="N317" s="35">
        <v>64</v>
      </c>
      <c r="O317" s="72">
        <f t="shared" si="43"/>
        <v>0.921875</v>
      </c>
      <c r="P317" s="157"/>
    </row>
    <row r="318" customHeight="1" spans="1:16">
      <c r="A318" s="133">
        <v>314</v>
      </c>
      <c r="B318" s="36">
        <v>2016015095</v>
      </c>
      <c r="C318" s="33" t="s">
        <v>493</v>
      </c>
      <c r="D318" s="36">
        <v>2016</v>
      </c>
      <c r="E318" s="202" t="s">
        <v>464</v>
      </c>
      <c r="F318" s="203">
        <v>7.42</v>
      </c>
      <c r="G318" s="204">
        <v>58.67</v>
      </c>
      <c r="H318" s="204">
        <v>3.51</v>
      </c>
      <c r="I318" s="201">
        <f t="shared" si="41"/>
        <v>69.6</v>
      </c>
      <c r="J318" s="34">
        <v>30</v>
      </c>
      <c r="K318" s="35">
        <v>32</v>
      </c>
      <c r="L318" s="72">
        <f t="shared" si="42"/>
        <v>0.9375</v>
      </c>
      <c r="M318" s="34">
        <v>60</v>
      </c>
      <c r="N318" s="35">
        <v>64</v>
      </c>
      <c r="O318" s="72">
        <f t="shared" si="43"/>
        <v>0.9375</v>
      </c>
      <c r="P318" s="157"/>
    </row>
    <row r="319" customHeight="1" spans="1:16">
      <c r="A319" s="133">
        <v>315</v>
      </c>
      <c r="B319" s="36">
        <v>2016015093</v>
      </c>
      <c r="C319" s="33" t="s">
        <v>494</v>
      </c>
      <c r="D319" s="36">
        <v>2016</v>
      </c>
      <c r="E319" s="202" t="s">
        <v>464</v>
      </c>
      <c r="F319" s="203">
        <v>7.35</v>
      </c>
      <c r="G319" s="204">
        <v>58.62</v>
      </c>
      <c r="H319" s="204">
        <v>3.21</v>
      </c>
      <c r="I319" s="201">
        <f t="shared" si="41"/>
        <v>69.18</v>
      </c>
      <c r="J319" s="34">
        <v>31</v>
      </c>
      <c r="K319" s="35">
        <v>32</v>
      </c>
      <c r="L319" s="72">
        <f t="shared" si="42"/>
        <v>0.96875</v>
      </c>
      <c r="M319" s="34">
        <v>61</v>
      </c>
      <c r="N319" s="35">
        <v>64</v>
      </c>
      <c r="O319" s="72">
        <f t="shared" si="43"/>
        <v>0.953125</v>
      </c>
      <c r="P319" s="157"/>
    </row>
    <row r="320" customHeight="1" spans="1:16">
      <c r="A320" s="133">
        <v>316</v>
      </c>
      <c r="B320" s="36">
        <v>2016015079</v>
      </c>
      <c r="C320" s="33" t="s">
        <v>495</v>
      </c>
      <c r="D320" s="36">
        <v>2016</v>
      </c>
      <c r="E320" s="202" t="s">
        <v>464</v>
      </c>
      <c r="F320" s="203">
        <v>7.25</v>
      </c>
      <c r="G320" s="204">
        <v>55.15</v>
      </c>
      <c r="H320" s="204">
        <v>5.37</v>
      </c>
      <c r="I320" s="201">
        <f t="shared" si="41"/>
        <v>67.77</v>
      </c>
      <c r="J320" s="34">
        <v>32</v>
      </c>
      <c r="K320" s="35">
        <v>32</v>
      </c>
      <c r="L320" s="72">
        <f t="shared" si="42"/>
        <v>1</v>
      </c>
      <c r="M320" s="34">
        <v>62</v>
      </c>
      <c r="N320" s="35">
        <v>64</v>
      </c>
      <c r="O320" s="72">
        <f t="shared" si="43"/>
        <v>0.96875</v>
      </c>
      <c r="P320" s="157"/>
    </row>
    <row r="321" customHeight="1" spans="1:16">
      <c r="A321" s="133">
        <v>317</v>
      </c>
      <c r="B321" s="37">
        <v>2016015114</v>
      </c>
      <c r="C321" s="38" t="s">
        <v>496</v>
      </c>
      <c r="D321" s="37">
        <v>2016</v>
      </c>
      <c r="E321" s="39" t="s">
        <v>497</v>
      </c>
      <c r="F321" s="205">
        <v>8.65</v>
      </c>
      <c r="G321" s="206">
        <v>65.49</v>
      </c>
      <c r="H321" s="206">
        <v>7.23</v>
      </c>
      <c r="I321" s="207">
        <f t="shared" ref="I321:I384" si="44">SUM(F321:H321)</f>
        <v>81.37</v>
      </c>
      <c r="J321" s="40">
        <v>1</v>
      </c>
      <c r="K321" s="41">
        <v>35</v>
      </c>
      <c r="L321" s="208">
        <f t="shared" si="42"/>
        <v>0.0285714285714286</v>
      </c>
      <c r="M321" s="40">
        <v>19</v>
      </c>
      <c r="N321" s="41">
        <v>105</v>
      </c>
      <c r="O321" s="208">
        <f t="shared" si="43"/>
        <v>0.180952380952381</v>
      </c>
      <c r="P321" s="157"/>
    </row>
    <row r="322" customHeight="1" spans="1:16">
      <c r="A322" s="133">
        <v>318</v>
      </c>
      <c r="B322" s="37">
        <v>2016015112</v>
      </c>
      <c r="C322" s="38" t="s">
        <v>498</v>
      </c>
      <c r="D322" s="37">
        <v>2016</v>
      </c>
      <c r="E322" s="39" t="s">
        <v>497</v>
      </c>
      <c r="F322" s="205">
        <v>8.9</v>
      </c>
      <c r="G322" s="206">
        <v>66.44</v>
      </c>
      <c r="H322" s="206">
        <v>5.44</v>
      </c>
      <c r="I322" s="207">
        <f t="shared" si="44"/>
        <v>80.78</v>
      </c>
      <c r="J322" s="40">
        <v>2</v>
      </c>
      <c r="K322" s="41">
        <v>35</v>
      </c>
      <c r="L322" s="73">
        <f t="shared" si="42"/>
        <v>0.0571428571428571</v>
      </c>
      <c r="M322" s="40">
        <v>22</v>
      </c>
      <c r="N322" s="41">
        <v>105</v>
      </c>
      <c r="O322" s="73">
        <f t="shared" si="43"/>
        <v>0.20952380952381</v>
      </c>
      <c r="P322" s="157"/>
    </row>
    <row r="323" customHeight="1" spans="1:16">
      <c r="A323" s="133">
        <v>319</v>
      </c>
      <c r="B323" s="37">
        <v>2016015102</v>
      </c>
      <c r="C323" s="38" t="s">
        <v>499</v>
      </c>
      <c r="D323" s="37">
        <v>2016</v>
      </c>
      <c r="E323" s="39" t="s">
        <v>497</v>
      </c>
      <c r="F323" s="205">
        <v>8.7</v>
      </c>
      <c r="G323" s="206">
        <v>67.75</v>
      </c>
      <c r="H323" s="206">
        <v>4.3</v>
      </c>
      <c r="I323" s="207">
        <f t="shared" si="44"/>
        <v>80.75</v>
      </c>
      <c r="J323" s="40">
        <v>3</v>
      </c>
      <c r="K323" s="41">
        <v>35</v>
      </c>
      <c r="L323" s="73">
        <f t="shared" si="42"/>
        <v>0.0857142857142857</v>
      </c>
      <c r="M323" s="40">
        <v>23</v>
      </c>
      <c r="N323" s="41">
        <v>105</v>
      </c>
      <c r="O323" s="73">
        <f t="shared" si="43"/>
        <v>0.219047619047619</v>
      </c>
      <c r="P323" s="157"/>
    </row>
    <row r="324" customHeight="1" spans="1:16">
      <c r="A324" s="133">
        <v>320</v>
      </c>
      <c r="B324" s="37">
        <v>2016015098</v>
      </c>
      <c r="C324" s="38" t="s">
        <v>500</v>
      </c>
      <c r="D324" s="37">
        <v>2016</v>
      </c>
      <c r="E324" s="39" t="s">
        <v>497</v>
      </c>
      <c r="F324" s="205">
        <v>8.8</v>
      </c>
      <c r="G324" s="206">
        <v>66.95</v>
      </c>
      <c r="H324" s="206">
        <v>4.7</v>
      </c>
      <c r="I324" s="207">
        <f t="shared" si="44"/>
        <v>80.45</v>
      </c>
      <c r="J324" s="40">
        <v>4</v>
      </c>
      <c r="K324" s="41">
        <v>35</v>
      </c>
      <c r="L324" s="73">
        <f t="shared" si="42"/>
        <v>0.114285714285714</v>
      </c>
      <c r="M324" s="40">
        <v>26</v>
      </c>
      <c r="N324" s="41">
        <v>105</v>
      </c>
      <c r="O324" s="73">
        <f t="shared" si="43"/>
        <v>0.247619047619048</v>
      </c>
      <c r="P324" s="157"/>
    </row>
    <row r="325" customHeight="1" spans="1:16">
      <c r="A325" s="133">
        <v>321</v>
      </c>
      <c r="B325" s="37">
        <v>2016015113</v>
      </c>
      <c r="C325" s="38" t="s">
        <v>501</v>
      </c>
      <c r="D325" s="37">
        <v>2016</v>
      </c>
      <c r="E325" s="39" t="s">
        <v>497</v>
      </c>
      <c r="F325" s="205">
        <v>7.77</v>
      </c>
      <c r="G325" s="206">
        <v>65.86</v>
      </c>
      <c r="H325" s="206">
        <v>6.46</v>
      </c>
      <c r="I325" s="207">
        <f t="shared" si="44"/>
        <v>80.09</v>
      </c>
      <c r="J325" s="40">
        <v>5</v>
      </c>
      <c r="K325" s="41">
        <v>35</v>
      </c>
      <c r="L325" s="73">
        <f t="shared" si="42"/>
        <v>0.142857142857143</v>
      </c>
      <c r="M325" s="40">
        <v>28</v>
      </c>
      <c r="N325" s="41">
        <v>105</v>
      </c>
      <c r="O325" s="73">
        <f t="shared" si="43"/>
        <v>0.266666666666667</v>
      </c>
      <c r="P325" s="157"/>
    </row>
    <row r="326" customHeight="1" spans="1:16">
      <c r="A326" s="133">
        <v>322</v>
      </c>
      <c r="B326" s="37">
        <v>2016015125</v>
      </c>
      <c r="C326" s="38" t="s">
        <v>502</v>
      </c>
      <c r="D326" s="37">
        <v>2016</v>
      </c>
      <c r="E326" s="39" t="s">
        <v>497</v>
      </c>
      <c r="F326" s="205">
        <v>8.21</v>
      </c>
      <c r="G326" s="206">
        <f>85.15*0.72+1.24+3.61</f>
        <v>66.158</v>
      </c>
      <c r="H326" s="206">
        <v>5.21</v>
      </c>
      <c r="I326" s="207">
        <f t="shared" si="44"/>
        <v>79.578</v>
      </c>
      <c r="J326" s="40">
        <v>6</v>
      </c>
      <c r="K326" s="41">
        <v>35</v>
      </c>
      <c r="L326" s="73">
        <f t="shared" si="42"/>
        <v>0.171428571428571</v>
      </c>
      <c r="M326" s="40">
        <v>29</v>
      </c>
      <c r="N326" s="41">
        <v>105</v>
      </c>
      <c r="O326" s="73">
        <f t="shared" si="43"/>
        <v>0.276190476190476</v>
      </c>
      <c r="P326" s="157"/>
    </row>
    <row r="327" customHeight="1" spans="1:16">
      <c r="A327" s="133">
        <v>323</v>
      </c>
      <c r="B327" s="37">
        <v>2016015123</v>
      </c>
      <c r="C327" s="38" t="s">
        <v>503</v>
      </c>
      <c r="D327" s="37">
        <v>2016</v>
      </c>
      <c r="E327" s="39" t="s">
        <v>497</v>
      </c>
      <c r="F327" s="205">
        <v>7.18</v>
      </c>
      <c r="G327" s="206">
        <v>66.3</v>
      </c>
      <c r="H327" s="206">
        <v>5.44</v>
      </c>
      <c r="I327" s="207">
        <f t="shared" si="44"/>
        <v>78.92</v>
      </c>
      <c r="J327" s="40">
        <v>7</v>
      </c>
      <c r="K327" s="41">
        <v>35</v>
      </c>
      <c r="L327" s="73">
        <f t="shared" si="42"/>
        <v>0.2</v>
      </c>
      <c r="M327" s="40">
        <v>31</v>
      </c>
      <c r="N327" s="41">
        <v>105</v>
      </c>
      <c r="O327" s="73">
        <f t="shared" si="43"/>
        <v>0.295238095238095</v>
      </c>
      <c r="P327" s="157"/>
    </row>
    <row r="328" customHeight="1" spans="1:16">
      <c r="A328" s="133">
        <v>324</v>
      </c>
      <c r="B328" s="37">
        <v>2016015126</v>
      </c>
      <c r="C328" s="38" t="s">
        <v>504</v>
      </c>
      <c r="D328" s="37">
        <v>2016</v>
      </c>
      <c r="E328" s="39" t="s">
        <v>497</v>
      </c>
      <c r="F328" s="205">
        <v>7.35</v>
      </c>
      <c r="G328" s="206">
        <v>66.96</v>
      </c>
      <c r="H328" s="206">
        <v>4.15</v>
      </c>
      <c r="I328" s="207">
        <f t="shared" si="44"/>
        <v>78.46</v>
      </c>
      <c r="J328" s="40">
        <v>8</v>
      </c>
      <c r="K328" s="41">
        <v>35</v>
      </c>
      <c r="L328" s="73">
        <f t="shared" si="42"/>
        <v>0.228571428571429</v>
      </c>
      <c r="M328" s="40">
        <v>36</v>
      </c>
      <c r="N328" s="41">
        <v>105</v>
      </c>
      <c r="O328" s="73">
        <f t="shared" si="43"/>
        <v>0.342857142857143</v>
      </c>
      <c r="P328" s="157"/>
    </row>
    <row r="329" customHeight="1" spans="1:16">
      <c r="A329" s="133">
        <v>325</v>
      </c>
      <c r="B329" s="37">
        <v>2016015107</v>
      </c>
      <c r="C329" s="38" t="s">
        <v>505</v>
      </c>
      <c r="D329" s="37">
        <v>2016</v>
      </c>
      <c r="E329" s="39" t="s">
        <v>497</v>
      </c>
      <c r="F329" s="205">
        <v>7.22</v>
      </c>
      <c r="G329" s="206">
        <v>66.64</v>
      </c>
      <c r="H329" s="206">
        <v>4.48</v>
      </c>
      <c r="I329" s="207">
        <f t="shared" si="44"/>
        <v>78.34</v>
      </c>
      <c r="J329" s="40">
        <v>9</v>
      </c>
      <c r="K329" s="41">
        <v>35</v>
      </c>
      <c r="L329" s="73">
        <f t="shared" si="42"/>
        <v>0.257142857142857</v>
      </c>
      <c r="M329" s="40">
        <v>37</v>
      </c>
      <c r="N329" s="41">
        <v>105</v>
      </c>
      <c r="O329" s="73">
        <f t="shared" si="43"/>
        <v>0.352380952380952</v>
      </c>
      <c r="P329" s="157"/>
    </row>
    <row r="330" customHeight="1" spans="1:16">
      <c r="A330" s="133">
        <v>326</v>
      </c>
      <c r="B330" s="37">
        <v>2016015105</v>
      </c>
      <c r="C330" s="38" t="s">
        <v>506</v>
      </c>
      <c r="D330" s="37">
        <v>2016</v>
      </c>
      <c r="E330" s="39" t="s">
        <v>497</v>
      </c>
      <c r="F330" s="205">
        <v>7.08</v>
      </c>
      <c r="G330" s="206">
        <v>65.8</v>
      </c>
      <c r="H330" s="206">
        <v>4.8</v>
      </c>
      <c r="I330" s="207">
        <f t="shared" si="44"/>
        <v>77.68</v>
      </c>
      <c r="J330" s="40">
        <v>10</v>
      </c>
      <c r="K330" s="41">
        <v>35</v>
      </c>
      <c r="L330" s="73">
        <f t="shared" si="42"/>
        <v>0.285714285714286</v>
      </c>
      <c r="M330" s="40">
        <v>43</v>
      </c>
      <c r="N330" s="41">
        <v>105</v>
      </c>
      <c r="O330" s="73">
        <f t="shared" si="43"/>
        <v>0.40952380952381</v>
      </c>
      <c r="P330" s="157"/>
    </row>
    <row r="331" customHeight="1" spans="1:16">
      <c r="A331" s="133">
        <v>327</v>
      </c>
      <c r="B331" s="37">
        <v>2016015111</v>
      </c>
      <c r="C331" s="38" t="s">
        <v>507</v>
      </c>
      <c r="D331" s="37">
        <v>2016</v>
      </c>
      <c r="E331" s="39" t="s">
        <v>497</v>
      </c>
      <c r="F331" s="205">
        <v>7.24</v>
      </c>
      <c r="G331" s="206">
        <v>65.12</v>
      </c>
      <c r="H331" s="206">
        <v>4.9</v>
      </c>
      <c r="I331" s="207">
        <f t="shared" si="44"/>
        <v>77.26</v>
      </c>
      <c r="J331" s="40">
        <v>11</v>
      </c>
      <c r="K331" s="41">
        <v>35</v>
      </c>
      <c r="L331" s="73">
        <f t="shared" si="42"/>
        <v>0.314285714285714</v>
      </c>
      <c r="M331" s="40">
        <v>44</v>
      </c>
      <c r="N331" s="41">
        <v>105</v>
      </c>
      <c r="O331" s="73">
        <f t="shared" si="43"/>
        <v>0.419047619047619</v>
      </c>
      <c r="P331" s="157"/>
    </row>
    <row r="332" customHeight="1" spans="1:16">
      <c r="A332" s="133">
        <v>328</v>
      </c>
      <c r="B332" s="37">
        <v>2016015120</v>
      </c>
      <c r="C332" s="38" t="s">
        <v>508</v>
      </c>
      <c r="D332" s="37">
        <v>2016</v>
      </c>
      <c r="E332" s="39" t="s">
        <v>497</v>
      </c>
      <c r="F332" s="205">
        <v>7.12</v>
      </c>
      <c r="G332" s="206">
        <v>65.44</v>
      </c>
      <c r="H332" s="206">
        <v>4.62</v>
      </c>
      <c r="I332" s="207">
        <f t="shared" si="44"/>
        <v>77.18</v>
      </c>
      <c r="J332" s="40">
        <v>12</v>
      </c>
      <c r="K332" s="41">
        <v>35</v>
      </c>
      <c r="L332" s="73">
        <f t="shared" si="42"/>
        <v>0.342857142857143</v>
      </c>
      <c r="M332" s="40">
        <v>45</v>
      </c>
      <c r="N332" s="41">
        <v>105</v>
      </c>
      <c r="O332" s="73">
        <f t="shared" si="43"/>
        <v>0.428571428571429</v>
      </c>
      <c r="P332" s="157"/>
    </row>
    <row r="333" customHeight="1" spans="1:16">
      <c r="A333" s="133">
        <v>329</v>
      </c>
      <c r="B333" s="37">
        <v>2016015121</v>
      </c>
      <c r="C333" s="38" t="s">
        <v>509</v>
      </c>
      <c r="D333" s="37">
        <v>2016</v>
      </c>
      <c r="E333" s="39" t="s">
        <v>497</v>
      </c>
      <c r="F333" s="205">
        <v>8</v>
      </c>
      <c r="G333" s="206">
        <v>63.34</v>
      </c>
      <c r="H333" s="206">
        <v>5.79</v>
      </c>
      <c r="I333" s="207">
        <f t="shared" si="44"/>
        <v>77.13</v>
      </c>
      <c r="J333" s="40">
        <v>13</v>
      </c>
      <c r="K333" s="41">
        <v>35</v>
      </c>
      <c r="L333" s="73">
        <f t="shared" si="42"/>
        <v>0.371428571428571</v>
      </c>
      <c r="M333" s="40">
        <v>46</v>
      </c>
      <c r="N333" s="41">
        <v>105</v>
      </c>
      <c r="O333" s="73">
        <f t="shared" si="43"/>
        <v>0.438095238095238</v>
      </c>
      <c r="P333" s="157"/>
    </row>
    <row r="334" customHeight="1" spans="1:16">
      <c r="A334" s="133">
        <v>330</v>
      </c>
      <c r="B334" s="37">
        <v>2016015110</v>
      </c>
      <c r="C334" s="38" t="s">
        <v>510</v>
      </c>
      <c r="D334" s="37">
        <v>2016</v>
      </c>
      <c r="E334" s="39" t="s">
        <v>497</v>
      </c>
      <c r="F334" s="205">
        <v>7.4</v>
      </c>
      <c r="G334" s="206">
        <v>64.15</v>
      </c>
      <c r="H334" s="206">
        <v>5.26</v>
      </c>
      <c r="I334" s="207">
        <f t="shared" si="44"/>
        <v>76.81</v>
      </c>
      <c r="J334" s="40">
        <v>14</v>
      </c>
      <c r="K334" s="41">
        <v>35</v>
      </c>
      <c r="L334" s="73">
        <f t="shared" si="42"/>
        <v>0.4</v>
      </c>
      <c r="M334" s="40">
        <v>48</v>
      </c>
      <c r="N334" s="41">
        <v>105</v>
      </c>
      <c r="O334" s="73">
        <f t="shared" si="43"/>
        <v>0.457142857142857</v>
      </c>
      <c r="P334" s="157"/>
    </row>
    <row r="335" customHeight="1" spans="1:16">
      <c r="A335" s="133">
        <v>331</v>
      </c>
      <c r="B335" s="37">
        <v>2016015127</v>
      </c>
      <c r="C335" s="38" t="s">
        <v>511</v>
      </c>
      <c r="D335" s="37">
        <v>2016</v>
      </c>
      <c r="E335" s="39" t="s">
        <v>497</v>
      </c>
      <c r="F335" s="205">
        <v>6.85</v>
      </c>
      <c r="G335" s="206">
        <v>64.93</v>
      </c>
      <c r="H335" s="206">
        <v>4.43</v>
      </c>
      <c r="I335" s="207">
        <f t="shared" si="44"/>
        <v>76.21</v>
      </c>
      <c r="J335" s="40">
        <v>15</v>
      </c>
      <c r="K335" s="41">
        <v>35</v>
      </c>
      <c r="L335" s="73">
        <f t="shared" si="42"/>
        <v>0.428571428571429</v>
      </c>
      <c r="M335" s="40">
        <v>58</v>
      </c>
      <c r="N335" s="41">
        <v>105</v>
      </c>
      <c r="O335" s="73">
        <f t="shared" si="43"/>
        <v>0.552380952380952</v>
      </c>
      <c r="P335" s="157"/>
    </row>
    <row r="336" customHeight="1" spans="1:16">
      <c r="A336" s="133">
        <v>332</v>
      </c>
      <c r="B336" s="37">
        <v>2016015104</v>
      </c>
      <c r="C336" s="38" t="s">
        <v>512</v>
      </c>
      <c r="D336" s="37">
        <v>2016</v>
      </c>
      <c r="E336" s="39" t="s">
        <v>497</v>
      </c>
      <c r="F336" s="205">
        <v>6.49</v>
      </c>
      <c r="G336" s="206">
        <v>64.58</v>
      </c>
      <c r="H336" s="206">
        <v>4.67</v>
      </c>
      <c r="I336" s="207">
        <f t="shared" si="44"/>
        <v>75.74</v>
      </c>
      <c r="J336" s="40">
        <v>16</v>
      </c>
      <c r="K336" s="41">
        <v>35</v>
      </c>
      <c r="L336" s="73">
        <f t="shared" si="42"/>
        <v>0.457142857142857</v>
      </c>
      <c r="M336" s="40">
        <v>61</v>
      </c>
      <c r="N336" s="41">
        <v>105</v>
      </c>
      <c r="O336" s="73">
        <f t="shared" si="43"/>
        <v>0.580952380952381</v>
      </c>
      <c r="P336" s="157"/>
    </row>
    <row r="337" customHeight="1" spans="1:16">
      <c r="A337" s="133">
        <v>333</v>
      </c>
      <c r="B337" s="37">
        <v>2016015122</v>
      </c>
      <c r="C337" s="38" t="s">
        <v>513</v>
      </c>
      <c r="D337" s="37">
        <v>2016</v>
      </c>
      <c r="E337" s="39" t="s">
        <v>497</v>
      </c>
      <c r="F337" s="205">
        <v>7.75</v>
      </c>
      <c r="G337" s="206">
        <v>63.16</v>
      </c>
      <c r="H337" s="206">
        <v>4.31</v>
      </c>
      <c r="I337" s="207">
        <f t="shared" si="44"/>
        <v>75.22</v>
      </c>
      <c r="J337" s="40">
        <v>17</v>
      </c>
      <c r="K337" s="41">
        <v>35</v>
      </c>
      <c r="L337" s="73">
        <f t="shared" si="42"/>
        <v>0.485714285714286</v>
      </c>
      <c r="M337" s="40">
        <v>65</v>
      </c>
      <c r="N337" s="41">
        <v>105</v>
      </c>
      <c r="O337" s="73">
        <f t="shared" si="43"/>
        <v>0.619047619047619</v>
      </c>
      <c r="P337" s="157"/>
    </row>
    <row r="338" customHeight="1" spans="1:16">
      <c r="A338" s="133">
        <v>334</v>
      </c>
      <c r="B338" s="37">
        <v>2016015116</v>
      </c>
      <c r="C338" s="38" t="s">
        <v>514</v>
      </c>
      <c r="D338" s="37">
        <v>2016</v>
      </c>
      <c r="E338" s="39" t="s">
        <v>497</v>
      </c>
      <c r="F338" s="205">
        <v>6.82</v>
      </c>
      <c r="G338" s="206">
        <v>63.59</v>
      </c>
      <c r="H338" s="206">
        <v>4.36</v>
      </c>
      <c r="I338" s="207">
        <f t="shared" si="44"/>
        <v>74.77</v>
      </c>
      <c r="J338" s="40">
        <v>18</v>
      </c>
      <c r="K338" s="41">
        <v>35</v>
      </c>
      <c r="L338" s="73">
        <f t="shared" si="42"/>
        <v>0.514285714285714</v>
      </c>
      <c r="M338" s="40">
        <v>68</v>
      </c>
      <c r="N338" s="41">
        <v>105</v>
      </c>
      <c r="O338" s="73">
        <f t="shared" si="43"/>
        <v>0.647619047619048</v>
      </c>
      <c r="P338" s="157"/>
    </row>
    <row r="339" customHeight="1" spans="1:16">
      <c r="A339" s="133">
        <v>335</v>
      </c>
      <c r="B339" s="37">
        <v>2016015118</v>
      </c>
      <c r="C339" s="38" t="s">
        <v>515</v>
      </c>
      <c r="D339" s="37">
        <v>2016</v>
      </c>
      <c r="E339" s="39" t="s">
        <v>497</v>
      </c>
      <c r="F339" s="205">
        <v>7.02</v>
      </c>
      <c r="G339" s="206">
        <v>63.25</v>
      </c>
      <c r="H339" s="206">
        <v>4.41</v>
      </c>
      <c r="I339" s="207">
        <f t="shared" si="44"/>
        <v>74.68</v>
      </c>
      <c r="J339" s="40">
        <v>19</v>
      </c>
      <c r="K339" s="41">
        <v>35</v>
      </c>
      <c r="L339" s="73">
        <f t="shared" si="42"/>
        <v>0.542857142857143</v>
      </c>
      <c r="M339" s="40">
        <v>70</v>
      </c>
      <c r="N339" s="41">
        <v>105</v>
      </c>
      <c r="O339" s="73">
        <f t="shared" si="43"/>
        <v>0.666666666666667</v>
      </c>
      <c r="P339" s="157"/>
    </row>
    <row r="340" customHeight="1" spans="1:16">
      <c r="A340" s="133">
        <v>336</v>
      </c>
      <c r="B340" s="37">
        <v>2016015097</v>
      </c>
      <c r="C340" s="38" t="s">
        <v>516</v>
      </c>
      <c r="D340" s="37">
        <v>2016</v>
      </c>
      <c r="E340" s="39" t="s">
        <v>497</v>
      </c>
      <c r="F340" s="205">
        <v>6.9</v>
      </c>
      <c r="G340" s="206">
        <v>63.05</v>
      </c>
      <c r="H340" s="206">
        <v>4.53</v>
      </c>
      <c r="I340" s="207">
        <f t="shared" si="44"/>
        <v>74.48</v>
      </c>
      <c r="J340" s="40">
        <v>20</v>
      </c>
      <c r="K340" s="41">
        <v>35</v>
      </c>
      <c r="L340" s="73">
        <f t="shared" si="42"/>
        <v>0.571428571428571</v>
      </c>
      <c r="M340" s="40">
        <v>72</v>
      </c>
      <c r="N340" s="41">
        <v>105</v>
      </c>
      <c r="O340" s="73">
        <f t="shared" si="43"/>
        <v>0.685714285714286</v>
      </c>
      <c r="P340" s="157"/>
    </row>
    <row r="341" customHeight="1" spans="1:16">
      <c r="A341" s="133">
        <v>337</v>
      </c>
      <c r="B341" s="37">
        <v>2016016124</v>
      </c>
      <c r="C341" s="38" t="s">
        <v>517</v>
      </c>
      <c r="D341" s="37">
        <v>2016</v>
      </c>
      <c r="E341" s="39" t="s">
        <v>497</v>
      </c>
      <c r="F341" s="205">
        <v>6.8</v>
      </c>
      <c r="G341" s="206">
        <v>63.56</v>
      </c>
      <c r="H341" s="206">
        <v>4</v>
      </c>
      <c r="I341" s="207">
        <f t="shared" si="44"/>
        <v>74.36</v>
      </c>
      <c r="J341" s="40">
        <v>21</v>
      </c>
      <c r="K341" s="41">
        <v>35</v>
      </c>
      <c r="L341" s="73">
        <f t="shared" si="42"/>
        <v>0.6</v>
      </c>
      <c r="M341" s="40">
        <v>73</v>
      </c>
      <c r="N341" s="41">
        <v>105</v>
      </c>
      <c r="O341" s="73">
        <f t="shared" si="43"/>
        <v>0.695238095238095</v>
      </c>
      <c r="P341" s="157"/>
    </row>
    <row r="342" customHeight="1" spans="1:16">
      <c r="A342" s="133">
        <v>338</v>
      </c>
      <c r="B342" s="37">
        <v>2016015100</v>
      </c>
      <c r="C342" s="38" t="s">
        <v>518</v>
      </c>
      <c r="D342" s="37">
        <v>2016</v>
      </c>
      <c r="E342" s="39" t="s">
        <v>497</v>
      </c>
      <c r="F342" s="205">
        <v>6.85</v>
      </c>
      <c r="G342" s="206">
        <v>63.14</v>
      </c>
      <c r="H342" s="206">
        <v>4.19</v>
      </c>
      <c r="I342" s="207">
        <f t="shared" si="44"/>
        <v>74.18</v>
      </c>
      <c r="J342" s="40">
        <v>22</v>
      </c>
      <c r="K342" s="41">
        <v>35</v>
      </c>
      <c r="L342" s="73">
        <f t="shared" si="42"/>
        <v>0.628571428571429</v>
      </c>
      <c r="M342" s="40">
        <v>76</v>
      </c>
      <c r="N342" s="41">
        <v>105</v>
      </c>
      <c r="O342" s="73">
        <f t="shared" si="43"/>
        <v>0.723809523809524</v>
      </c>
      <c r="P342" s="157"/>
    </row>
    <row r="343" customHeight="1" spans="1:16">
      <c r="A343" s="133">
        <v>339</v>
      </c>
      <c r="B343" s="37">
        <v>2016015117</v>
      </c>
      <c r="C343" s="38" t="s">
        <v>519</v>
      </c>
      <c r="D343" s="37">
        <v>2016</v>
      </c>
      <c r="E343" s="39" t="s">
        <v>497</v>
      </c>
      <c r="F343" s="205">
        <v>6.8</v>
      </c>
      <c r="G343" s="206">
        <v>62.49</v>
      </c>
      <c r="H343" s="206">
        <v>4.59</v>
      </c>
      <c r="I343" s="207">
        <f t="shared" si="44"/>
        <v>73.88</v>
      </c>
      <c r="J343" s="40">
        <v>23</v>
      </c>
      <c r="K343" s="41">
        <v>35</v>
      </c>
      <c r="L343" s="73">
        <f t="shared" si="42"/>
        <v>0.657142857142857</v>
      </c>
      <c r="M343" s="40">
        <v>77</v>
      </c>
      <c r="N343" s="41">
        <v>105</v>
      </c>
      <c r="O343" s="73">
        <f t="shared" si="43"/>
        <v>0.733333333333333</v>
      </c>
      <c r="P343" s="157"/>
    </row>
    <row r="344" customHeight="1" spans="1:16">
      <c r="A344" s="133">
        <v>340</v>
      </c>
      <c r="B344" s="37">
        <v>2016015115</v>
      </c>
      <c r="C344" s="38" t="s">
        <v>520</v>
      </c>
      <c r="D344" s="37">
        <v>2016</v>
      </c>
      <c r="E344" s="39" t="s">
        <v>497</v>
      </c>
      <c r="F344" s="205">
        <v>7.32</v>
      </c>
      <c r="G344" s="206">
        <v>62.02</v>
      </c>
      <c r="H344" s="206">
        <v>4.46</v>
      </c>
      <c r="I344" s="207">
        <f t="shared" si="44"/>
        <v>73.8</v>
      </c>
      <c r="J344" s="40">
        <v>24</v>
      </c>
      <c r="K344" s="41">
        <v>35</v>
      </c>
      <c r="L344" s="73">
        <f t="shared" si="42"/>
        <v>0.685714285714286</v>
      </c>
      <c r="M344" s="40">
        <v>78</v>
      </c>
      <c r="N344" s="41">
        <v>105</v>
      </c>
      <c r="O344" s="73">
        <f t="shared" si="43"/>
        <v>0.742857142857143</v>
      </c>
      <c r="P344" s="157"/>
    </row>
    <row r="345" customHeight="1" spans="1:16">
      <c r="A345" s="133">
        <v>341</v>
      </c>
      <c r="B345" s="37">
        <v>2016015119</v>
      </c>
      <c r="C345" s="38" t="s">
        <v>521</v>
      </c>
      <c r="D345" s="37">
        <v>2016</v>
      </c>
      <c r="E345" s="39" t="s">
        <v>497</v>
      </c>
      <c r="F345" s="205">
        <v>6.96</v>
      </c>
      <c r="G345" s="206">
        <v>62.64</v>
      </c>
      <c r="H345" s="206">
        <v>4.15</v>
      </c>
      <c r="I345" s="207">
        <f t="shared" si="44"/>
        <v>73.75</v>
      </c>
      <c r="J345" s="40">
        <v>25</v>
      </c>
      <c r="K345" s="41">
        <v>35</v>
      </c>
      <c r="L345" s="73">
        <f t="shared" si="42"/>
        <v>0.714285714285714</v>
      </c>
      <c r="M345" s="40">
        <v>79</v>
      </c>
      <c r="N345" s="41">
        <v>105</v>
      </c>
      <c r="O345" s="73">
        <f t="shared" si="43"/>
        <v>0.752380952380952</v>
      </c>
      <c r="P345" s="157"/>
    </row>
    <row r="346" customHeight="1" spans="1:16">
      <c r="A346" s="133">
        <v>342</v>
      </c>
      <c r="B346" s="37">
        <v>2016015099</v>
      </c>
      <c r="C346" s="38" t="s">
        <v>522</v>
      </c>
      <c r="D346" s="37">
        <v>2016</v>
      </c>
      <c r="E346" s="39" t="s">
        <v>497</v>
      </c>
      <c r="F346" s="205">
        <v>6.9</v>
      </c>
      <c r="G346" s="206">
        <v>61.87</v>
      </c>
      <c r="H346" s="206">
        <v>4.56</v>
      </c>
      <c r="I346" s="207">
        <f t="shared" si="44"/>
        <v>73.33</v>
      </c>
      <c r="J346" s="40">
        <v>26</v>
      </c>
      <c r="K346" s="41">
        <v>35</v>
      </c>
      <c r="L346" s="73">
        <f t="shared" si="42"/>
        <v>0.742857142857143</v>
      </c>
      <c r="M346" s="40">
        <v>81</v>
      </c>
      <c r="N346" s="41">
        <v>105</v>
      </c>
      <c r="O346" s="73">
        <f t="shared" si="43"/>
        <v>0.771428571428571</v>
      </c>
      <c r="P346" s="157"/>
    </row>
    <row r="347" customHeight="1" spans="1:16">
      <c r="A347" s="133">
        <v>343</v>
      </c>
      <c r="B347" s="37">
        <v>2016015130</v>
      </c>
      <c r="C347" s="38" t="s">
        <v>523</v>
      </c>
      <c r="D347" s="37">
        <v>2016</v>
      </c>
      <c r="E347" s="39" t="s">
        <v>497</v>
      </c>
      <c r="F347" s="205">
        <v>6.9</v>
      </c>
      <c r="G347" s="206">
        <v>61.6</v>
      </c>
      <c r="H347" s="206">
        <v>4.3</v>
      </c>
      <c r="I347" s="207">
        <f t="shared" si="44"/>
        <v>72.8</v>
      </c>
      <c r="J347" s="40">
        <v>27</v>
      </c>
      <c r="K347" s="41">
        <v>35</v>
      </c>
      <c r="L347" s="73">
        <f t="shared" si="42"/>
        <v>0.771428571428571</v>
      </c>
      <c r="M347" s="40">
        <v>84</v>
      </c>
      <c r="N347" s="41">
        <v>105</v>
      </c>
      <c r="O347" s="73">
        <f t="shared" si="43"/>
        <v>0.8</v>
      </c>
      <c r="P347" s="157"/>
    </row>
    <row r="348" customHeight="1" spans="1:16">
      <c r="A348" s="133">
        <v>344</v>
      </c>
      <c r="B348" s="37">
        <v>2016015103</v>
      </c>
      <c r="C348" s="38" t="s">
        <v>524</v>
      </c>
      <c r="D348" s="37">
        <v>2016</v>
      </c>
      <c r="E348" s="39" t="s">
        <v>497</v>
      </c>
      <c r="F348" s="205">
        <v>5.96</v>
      </c>
      <c r="G348" s="206">
        <v>62.28</v>
      </c>
      <c r="H348" s="206">
        <v>4.52</v>
      </c>
      <c r="I348" s="207">
        <f t="shared" si="44"/>
        <v>72.76</v>
      </c>
      <c r="J348" s="40">
        <v>28</v>
      </c>
      <c r="K348" s="41">
        <v>35</v>
      </c>
      <c r="L348" s="73">
        <f t="shared" si="42"/>
        <v>0.8</v>
      </c>
      <c r="M348" s="40">
        <v>85</v>
      </c>
      <c r="N348" s="41">
        <v>105</v>
      </c>
      <c r="O348" s="73">
        <f t="shared" si="43"/>
        <v>0.80952380952381</v>
      </c>
      <c r="P348" s="157"/>
    </row>
    <row r="349" customHeight="1" spans="1:16">
      <c r="A349" s="133">
        <v>345</v>
      </c>
      <c r="B349" s="37">
        <v>2016015101</v>
      </c>
      <c r="C349" s="38" t="s">
        <v>525</v>
      </c>
      <c r="D349" s="37">
        <v>2016</v>
      </c>
      <c r="E349" s="39" t="s">
        <v>497</v>
      </c>
      <c r="F349" s="205">
        <v>6.7</v>
      </c>
      <c r="G349" s="206">
        <v>60.92</v>
      </c>
      <c r="H349" s="206">
        <v>3.53</v>
      </c>
      <c r="I349" s="207">
        <f t="shared" si="44"/>
        <v>71.15</v>
      </c>
      <c r="J349" s="40">
        <v>29</v>
      </c>
      <c r="K349" s="41">
        <v>35</v>
      </c>
      <c r="L349" s="73">
        <f t="shared" si="42"/>
        <v>0.828571428571429</v>
      </c>
      <c r="M349" s="40">
        <v>90</v>
      </c>
      <c r="N349" s="41">
        <v>105</v>
      </c>
      <c r="O349" s="73">
        <f t="shared" si="43"/>
        <v>0.857142857142857</v>
      </c>
      <c r="P349" s="157"/>
    </row>
    <row r="350" customHeight="1" spans="1:16">
      <c r="A350" s="133">
        <v>346</v>
      </c>
      <c r="B350" s="37">
        <v>2016015129</v>
      </c>
      <c r="C350" s="38" t="s">
        <v>526</v>
      </c>
      <c r="D350" s="37">
        <v>2016</v>
      </c>
      <c r="E350" s="39" t="s">
        <v>497</v>
      </c>
      <c r="F350" s="205">
        <v>6.28</v>
      </c>
      <c r="G350" s="206">
        <v>60.56</v>
      </c>
      <c r="H350" s="206">
        <v>4.3</v>
      </c>
      <c r="I350" s="207">
        <f t="shared" si="44"/>
        <v>71.14</v>
      </c>
      <c r="J350" s="40">
        <v>30</v>
      </c>
      <c r="K350" s="41">
        <v>35</v>
      </c>
      <c r="L350" s="73">
        <f t="shared" si="42"/>
        <v>0.857142857142857</v>
      </c>
      <c r="M350" s="40">
        <v>91</v>
      </c>
      <c r="N350" s="41">
        <v>105</v>
      </c>
      <c r="O350" s="73">
        <f t="shared" si="43"/>
        <v>0.866666666666667</v>
      </c>
      <c r="P350" s="157"/>
    </row>
    <row r="351" customHeight="1" spans="1:16">
      <c r="A351" s="133">
        <v>347</v>
      </c>
      <c r="B351" s="37">
        <v>2016015108</v>
      </c>
      <c r="C351" s="38" t="s">
        <v>527</v>
      </c>
      <c r="D351" s="37">
        <v>2016</v>
      </c>
      <c r="E351" s="39" t="s">
        <v>497</v>
      </c>
      <c r="F351" s="205">
        <v>6.22</v>
      </c>
      <c r="G351" s="206">
        <v>59.96</v>
      </c>
      <c r="H351" s="206">
        <v>4.86</v>
      </c>
      <c r="I351" s="207">
        <f t="shared" si="44"/>
        <v>71.04</v>
      </c>
      <c r="J351" s="40">
        <v>31</v>
      </c>
      <c r="K351" s="41">
        <v>35</v>
      </c>
      <c r="L351" s="73">
        <f t="shared" si="42"/>
        <v>0.885714285714286</v>
      </c>
      <c r="M351" s="40">
        <v>92</v>
      </c>
      <c r="N351" s="41">
        <v>105</v>
      </c>
      <c r="O351" s="73">
        <f t="shared" si="43"/>
        <v>0.876190476190476</v>
      </c>
      <c r="P351" s="157"/>
    </row>
    <row r="352" customHeight="1" spans="1:16">
      <c r="A352" s="133">
        <v>348</v>
      </c>
      <c r="B352" s="37">
        <v>2016015106</v>
      </c>
      <c r="C352" s="38" t="s">
        <v>528</v>
      </c>
      <c r="D352" s="37">
        <v>2016</v>
      </c>
      <c r="E352" s="39" t="s">
        <v>497</v>
      </c>
      <c r="F352" s="205">
        <v>6.14</v>
      </c>
      <c r="G352" s="206">
        <v>58.57</v>
      </c>
      <c r="H352" s="206">
        <v>5.2</v>
      </c>
      <c r="I352" s="207">
        <f t="shared" si="44"/>
        <v>69.91</v>
      </c>
      <c r="J352" s="40">
        <v>32</v>
      </c>
      <c r="K352" s="41">
        <v>35</v>
      </c>
      <c r="L352" s="73">
        <f t="shared" si="42"/>
        <v>0.914285714285714</v>
      </c>
      <c r="M352" s="40">
        <v>95</v>
      </c>
      <c r="N352" s="41">
        <v>105</v>
      </c>
      <c r="O352" s="73">
        <f t="shared" si="43"/>
        <v>0.904761904761905</v>
      </c>
      <c r="P352" s="157"/>
    </row>
    <row r="353" customHeight="1" spans="1:16">
      <c r="A353" s="133">
        <v>349</v>
      </c>
      <c r="B353" s="37">
        <v>2016015128</v>
      </c>
      <c r="C353" s="38" t="s">
        <v>529</v>
      </c>
      <c r="D353" s="37">
        <v>2016</v>
      </c>
      <c r="E353" s="39" t="s">
        <v>497</v>
      </c>
      <c r="F353" s="205">
        <v>7</v>
      </c>
      <c r="G353" s="206">
        <v>57.89</v>
      </c>
      <c r="H353" s="206">
        <v>3.86</v>
      </c>
      <c r="I353" s="207">
        <f t="shared" si="44"/>
        <v>68.75</v>
      </c>
      <c r="J353" s="40">
        <v>33</v>
      </c>
      <c r="K353" s="41">
        <v>35</v>
      </c>
      <c r="L353" s="73">
        <f t="shared" ref="L353:L416" si="45">IFERROR(J353/K353,"")</f>
        <v>0.942857142857143</v>
      </c>
      <c r="M353" s="40">
        <v>100</v>
      </c>
      <c r="N353" s="41">
        <v>105</v>
      </c>
      <c r="O353" s="73">
        <f t="shared" si="43"/>
        <v>0.952380952380952</v>
      </c>
      <c r="P353" s="157"/>
    </row>
    <row r="354" customHeight="1" spans="1:16">
      <c r="A354" s="133">
        <v>350</v>
      </c>
      <c r="B354" s="37">
        <v>2016015109</v>
      </c>
      <c r="C354" s="38" t="s">
        <v>530</v>
      </c>
      <c r="D354" s="37">
        <v>2016</v>
      </c>
      <c r="E354" s="39" t="s">
        <v>497</v>
      </c>
      <c r="F354" s="205">
        <v>6.05</v>
      </c>
      <c r="G354" s="206">
        <v>55.3688</v>
      </c>
      <c r="H354" s="206">
        <v>3.09</v>
      </c>
      <c r="I354" s="207">
        <f t="shared" si="44"/>
        <v>64.5088</v>
      </c>
      <c r="J354" s="40">
        <v>34</v>
      </c>
      <c r="K354" s="41">
        <v>35</v>
      </c>
      <c r="L354" s="73">
        <f t="shared" si="45"/>
        <v>0.971428571428571</v>
      </c>
      <c r="M354" s="40">
        <v>103</v>
      </c>
      <c r="N354" s="41">
        <v>105</v>
      </c>
      <c r="O354" s="73">
        <f t="shared" si="43"/>
        <v>0.980952380952381</v>
      </c>
      <c r="P354" s="157"/>
    </row>
    <row r="355" customHeight="1" spans="1:16">
      <c r="A355" s="133">
        <v>351</v>
      </c>
      <c r="B355" s="37">
        <v>2015015120</v>
      </c>
      <c r="C355" s="38" t="s">
        <v>531</v>
      </c>
      <c r="D355" s="37">
        <v>2016</v>
      </c>
      <c r="E355" s="39" t="s">
        <v>497</v>
      </c>
      <c r="F355" s="205">
        <v>6.7</v>
      </c>
      <c r="G355" s="206">
        <v>43.77</v>
      </c>
      <c r="H355" s="206">
        <v>3.8</v>
      </c>
      <c r="I355" s="207">
        <f t="shared" si="44"/>
        <v>54.27</v>
      </c>
      <c r="J355" s="40">
        <v>35</v>
      </c>
      <c r="K355" s="41">
        <v>35</v>
      </c>
      <c r="L355" s="74">
        <f t="shared" si="45"/>
        <v>1</v>
      </c>
      <c r="M355" s="40">
        <v>104</v>
      </c>
      <c r="N355" s="41">
        <v>105</v>
      </c>
      <c r="O355" s="74">
        <f t="shared" si="43"/>
        <v>0.990476190476191</v>
      </c>
      <c r="P355" s="157"/>
    </row>
    <row r="356" customHeight="1" spans="1:16">
      <c r="A356" s="133">
        <v>352</v>
      </c>
      <c r="B356" s="37">
        <v>2016015137</v>
      </c>
      <c r="C356" s="38" t="s">
        <v>532</v>
      </c>
      <c r="D356" s="37">
        <v>2016</v>
      </c>
      <c r="E356" s="39" t="s">
        <v>533</v>
      </c>
      <c r="F356" s="205">
        <v>8.7</v>
      </c>
      <c r="G356" s="206">
        <v>73.4</v>
      </c>
      <c r="H356" s="206">
        <v>7.55</v>
      </c>
      <c r="I356" s="207">
        <f t="shared" si="44"/>
        <v>89.65</v>
      </c>
      <c r="J356" s="40">
        <v>1</v>
      </c>
      <c r="K356" s="41">
        <v>35</v>
      </c>
      <c r="L356" s="73">
        <f t="shared" si="45"/>
        <v>0.0285714285714286</v>
      </c>
      <c r="M356" s="40">
        <v>2</v>
      </c>
      <c r="N356" s="41">
        <v>105</v>
      </c>
      <c r="O356" s="73">
        <f t="shared" si="43"/>
        <v>0.019047619047619</v>
      </c>
      <c r="P356" s="157"/>
    </row>
    <row r="357" customHeight="1" spans="1:16">
      <c r="A357" s="133">
        <v>353</v>
      </c>
      <c r="B357" s="37">
        <v>2016015140</v>
      </c>
      <c r="C357" s="38" t="s">
        <v>534</v>
      </c>
      <c r="D357" s="37">
        <v>2016</v>
      </c>
      <c r="E357" s="39" t="s">
        <v>533</v>
      </c>
      <c r="F357" s="205">
        <v>8.05</v>
      </c>
      <c r="G357" s="206">
        <v>72.43</v>
      </c>
      <c r="H357" s="206">
        <v>6.43</v>
      </c>
      <c r="I357" s="207">
        <f t="shared" si="44"/>
        <v>86.91</v>
      </c>
      <c r="J357" s="40">
        <v>2</v>
      </c>
      <c r="K357" s="41">
        <v>35</v>
      </c>
      <c r="L357" s="73">
        <f t="shared" si="45"/>
        <v>0.0571428571428571</v>
      </c>
      <c r="M357" s="40">
        <v>3</v>
      </c>
      <c r="N357" s="41">
        <v>105</v>
      </c>
      <c r="O357" s="73">
        <f t="shared" si="43"/>
        <v>0.0285714285714286</v>
      </c>
      <c r="P357" s="157"/>
    </row>
    <row r="358" customHeight="1" spans="1:16">
      <c r="A358" s="133">
        <v>354</v>
      </c>
      <c r="B358" s="37">
        <v>2016015139</v>
      </c>
      <c r="C358" s="38" t="s">
        <v>535</v>
      </c>
      <c r="D358" s="37">
        <v>2016</v>
      </c>
      <c r="E358" s="39" t="s">
        <v>533</v>
      </c>
      <c r="F358" s="205">
        <v>8.25</v>
      </c>
      <c r="G358" s="206">
        <v>69.87</v>
      </c>
      <c r="H358" s="206">
        <v>7.25</v>
      </c>
      <c r="I358" s="207">
        <f t="shared" si="44"/>
        <v>85.37</v>
      </c>
      <c r="J358" s="40">
        <v>3</v>
      </c>
      <c r="K358" s="41">
        <v>35</v>
      </c>
      <c r="L358" s="73">
        <f t="shared" si="45"/>
        <v>0.0857142857142857</v>
      </c>
      <c r="M358" s="40">
        <v>5</v>
      </c>
      <c r="N358" s="41">
        <v>105</v>
      </c>
      <c r="O358" s="73">
        <f t="shared" si="43"/>
        <v>0.0476190476190476</v>
      </c>
      <c r="P358" s="157"/>
    </row>
    <row r="359" customHeight="1" spans="1:16">
      <c r="A359" s="133">
        <v>355</v>
      </c>
      <c r="B359" s="37">
        <v>2016015151</v>
      </c>
      <c r="C359" s="38" t="s">
        <v>536</v>
      </c>
      <c r="D359" s="37">
        <v>2016</v>
      </c>
      <c r="E359" s="39" t="s">
        <v>533</v>
      </c>
      <c r="F359" s="205">
        <v>9.9</v>
      </c>
      <c r="G359" s="206">
        <v>67.71</v>
      </c>
      <c r="H359" s="206">
        <v>6.94</v>
      </c>
      <c r="I359" s="207">
        <f t="shared" si="44"/>
        <v>84.55</v>
      </c>
      <c r="J359" s="40">
        <v>4</v>
      </c>
      <c r="K359" s="41">
        <v>35</v>
      </c>
      <c r="L359" s="73">
        <f t="shared" si="45"/>
        <v>0.114285714285714</v>
      </c>
      <c r="M359" s="40">
        <v>7</v>
      </c>
      <c r="N359" s="41">
        <v>105</v>
      </c>
      <c r="O359" s="73">
        <f t="shared" si="43"/>
        <v>0.0666666666666667</v>
      </c>
      <c r="P359" s="157"/>
    </row>
    <row r="360" customHeight="1" spans="1:16">
      <c r="A360" s="133">
        <v>356</v>
      </c>
      <c r="B360" s="37">
        <v>2016015141</v>
      </c>
      <c r="C360" s="38" t="s">
        <v>537</v>
      </c>
      <c r="D360" s="37">
        <v>2016</v>
      </c>
      <c r="E360" s="39" t="s">
        <v>533</v>
      </c>
      <c r="F360" s="205">
        <v>7.85</v>
      </c>
      <c r="G360" s="206">
        <v>67.96</v>
      </c>
      <c r="H360" s="206">
        <v>7.413</v>
      </c>
      <c r="I360" s="207">
        <f t="shared" si="44"/>
        <v>83.223</v>
      </c>
      <c r="J360" s="40">
        <v>5</v>
      </c>
      <c r="K360" s="41">
        <v>35</v>
      </c>
      <c r="L360" s="73">
        <f t="shared" si="45"/>
        <v>0.142857142857143</v>
      </c>
      <c r="M360" s="40">
        <v>9</v>
      </c>
      <c r="N360" s="41">
        <v>105</v>
      </c>
      <c r="O360" s="73">
        <f t="shared" si="43"/>
        <v>0.0857142857142857</v>
      </c>
      <c r="P360" s="157"/>
    </row>
    <row r="361" customHeight="1" spans="1:16">
      <c r="A361" s="133">
        <v>357</v>
      </c>
      <c r="B361" s="37">
        <v>2016015144</v>
      </c>
      <c r="C361" s="38" t="s">
        <v>538</v>
      </c>
      <c r="D361" s="37">
        <v>2016</v>
      </c>
      <c r="E361" s="39" t="s">
        <v>533</v>
      </c>
      <c r="F361" s="205">
        <v>7.28</v>
      </c>
      <c r="G361" s="206">
        <f>68.106</f>
        <v>68.106</v>
      </c>
      <c r="H361" s="206">
        <v>7.4</v>
      </c>
      <c r="I361" s="207">
        <f t="shared" si="44"/>
        <v>82.786</v>
      </c>
      <c r="J361" s="40">
        <v>6</v>
      </c>
      <c r="K361" s="41">
        <v>35</v>
      </c>
      <c r="L361" s="73">
        <f t="shared" si="45"/>
        <v>0.171428571428571</v>
      </c>
      <c r="M361" s="40">
        <v>11</v>
      </c>
      <c r="N361" s="41">
        <v>105</v>
      </c>
      <c r="O361" s="73">
        <f t="shared" si="43"/>
        <v>0.104761904761905</v>
      </c>
      <c r="P361" s="157"/>
    </row>
    <row r="362" customHeight="1" spans="1:16">
      <c r="A362" s="133">
        <v>358</v>
      </c>
      <c r="B362" s="37">
        <v>2016015156</v>
      </c>
      <c r="C362" s="38" t="s">
        <v>539</v>
      </c>
      <c r="D362" s="37">
        <v>2016</v>
      </c>
      <c r="E362" s="39" t="s">
        <v>533</v>
      </c>
      <c r="F362" s="205">
        <v>8.65</v>
      </c>
      <c r="G362" s="206">
        <v>65.34</v>
      </c>
      <c r="H362" s="206">
        <v>8</v>
      </c>
      <c r="I362" s="207">
        <f t="shared" si="44"/>
        <v>81.99</v>
      </c>
      <c r="J362" s="40">
        <v>7</v>
      </c>
      <c r="K362" s="41">
        <v>35</v>
      </c>
      <c r="L362" s="73">
        <f t="shared" si="45"/>
        <v>0.2</v>
      </c>
      <c r="M362" s="40">
        <v>15</v>
      </c>
      <c r="N362" s="41">
        <v>105</v>
      </c>
      <c r="O362" s="73">
        <f t="shared" si="43"/>
        <v>0.142857142857143</v>
      </c>
      <c r="P362" s="157"/>
    </row>
    <row r="363" customHeight="1" spans="1:16">
      <c r="A363" s="133">
        <v>359</v>
      </c>
      <c r="B363" s="37">
        <v>2016015152</v>
      </c>
      <c r="C363" s="38" t="s">
        <v>540</v>
      </c>
      <c r="D363" s="37">
        <v>2016</v>
      </c>
      <c r="E363" s="39" t="s">
        <v>533</v>
      </c>
      <c r="F363" s="205">
        <v>8.1</v>
      </c>
      <c r="G363" s="206">
        <v>67.81</v>
      </c>
      <c r="H363" s="206">
        <v>5.5</v>
      </c>
      <c r="I363" s="207">
        <f t="shared" si="44"/>
        <v>81.41</v>
      </c>
      <c r="J363" s="40">
        <v>8</v>
      </c>
      <c r="K363" s="41">
        <v>35</v>
      </c>
      <c r="L363" s="73">
        <f t="shared" si="45"/>
        <v>0.228571428571429</v>
      </c>
      <c r="M363" s="40">
        <v>18</v>
      </c>
      <c r="N363" s="41">
        <v>105</v>
      </c>
      <c r="O363" s="73">
        <f t="shared" si="43"/>
        <v>0.171428571428571</v>
      </c>
      <c r="P363" s="157"/>
    </row>
    <row r="364" customHeight="1" spans="1:16">
      <c r="A364" s="133">
        <v>360</v>
      </c>
      <c r="B364" s="37">
        <v>2016015154</v>
      </c>
      <c r="C364" s="38" t="s">
        <v>541</v>
      </c>
      <c r="D364" s="37">
        <v>2016</v>
      </c>
      <c r="E364" s="39" t="s">
        <v>533</v>
      </c>
      <c r="F364" s="205">
        <v>8.5</v>
      </c>
      <c r="G364" s="206">
        <v>65.01</v>
      </c>
      <c r="H364" s="206">
        <v>5.01</v>
      </c>
      <c r="I364" s="207">
        <f t="shared" si="44"/>
        <v>78.52</v>
      </c>
      <c r="J364" s="40">
        <v>9</v>
      </c>
      <c r="K364" s="41">
        <v>35</v>
      </c>
      <c r="L364" s="73">
        <f t="shared" si="45"/>
        <v>0.257142857142857</v>
      </c>
      <c r="M364" s="40">
        <v>34</v>
      </c>
      <c r="N364" s="41">
        <v>105</v>
      </c>
      <c r="O364" s="73">
        <f t="shared" si="43"/>
        <v>0.323809523809524</v>
      </c>
      <c r="P364" s="157"/>
    </row>
    <row r="365" customHeight="1" spans="1:16">
      <c r="A365" s="133">
        <v>361</v>
      </c>
      <c r="B365" s="37">
        <v>2016015133</v>
      </c>
      <c r="C365" s="38" t="s">
        <v>542</v>
      </c>
      <c r="D365" s="37">
        <v>2016</v>
      </c>
      <c r="E365" s="39" t="s">
        <v>533</v>
      </c>
      <c r="F365" s="205">
        <v>8.04</v>
      </c>
      <c r="G365" s="206">
        <v>65.46</v>
      </c>
      <c r="H365" s="206">
        <v>4.7</v>
      </c>
      <c r="I365" s="207">
        <f t="shared" si="44"/>
        <v>78.2</v>
      </c>
      <c r="J365" s="40">
        <v>10</v>
      </c>
      <c r="K365" s="41">
        <v>35</v>
      </c>
      <c r="L365" s="73">
        <f t="shared" si="45"/>
        <v>0.285714285714286</v>
      </c>
      <c r="M365" s="40">
        <v>38</v>
      </c>
      <c r="N365" s="41">
        <v>105</v>
      </c>
      <c r="O365" s="73">
        <f t="shared" si="43"/>
        <v>0.361904761904762</v>
      </c>
      <c r="P365" s="157"/>
    </row>
    <row r="366" customHeight="1" spans="1:16">
      <c r="A366" s="133">
        <v>362</v>
      </c>
      <c r="B366" s="37">
        <v>2016015149</v>
      </c>
      <c r="C366" s="38" t="s">
        <v>543</v>
      </c>
      <c r="D366" s="37">
        <v>2016</v>
      </c>
      <c r="E366" s="39" t="s">
        <v>533</v>
      </c>
      <c r="F366" s="205">
        <v>8.35</v>
      </c>
      <c r="G366" s="206">
        <v>64.6</v>
      </c>
      <c r="H366" s="206">
        <v>4.9</v>
      </c>
      <c r="I366" s="207">
        <f t="shared" si="44"/>
        <v>77.85</v>
      </c>
      <c r="J366" s="40">
        <v>11</v>
      </c>
      <c r="K366" s="41">
        <v>35</v>
      </c>
      <c r="L366" s="73">
        <f t="shared" si="45"/>
        <v>0.314285714285714</v>
      </c>
      <c r="M366" s="40">
        <v>40</v>
      </c>
      <c r="N366" s="41">
        <v>105</v>
      </c>
      <c r="O366" s="73">
        <f t="shared" si="43"/>
        <v>0.380952380952381</v>
      </c>
      <c r="P366" s="157"/>
    </row>
    <row r="367" customHeight="1" spans="1:16">
      <c r="A367" s="133">
        <v>363</v>
      </c>
      <c r="B367" s="37">
        <v>2016015132</v>
      </c>
      <c r="C367" s="38" t="s">
        <v>544</v>
      </c>
      <c r="D367" s="37">
        <v>2016</v>
      </c>
      <c r="E367" s="39" t="s">
        <v>533</v>
      </c>
      <c r="F367" s="205">
        <v>6.9</v>
      </c>
      <c r="G367" s="206">
        <v>67.15</v>
      </c>
      <c r="H367" s="206">
        <v>3.79</v>
      </c>
      <c r="I367" s="207">
        <f t="shared" si="44"/>
        <v>77.84</v>
      </c>
      <c r="J367" s="40">
        <v>12</v>
      </c>
      <c r="K367" s="41">
        <v>35</v>
      </c>
      <c r="L367" s="73">
        <f t="shared" si="45"/>
        <v>0.342857142857143</v>
      </c>
      <c r="M367" s="40">
        <v>41</v>
      </c>
      <c r="N367" s="41">
        <v>105</v>
      </c>
      <c r="O367" s="73">
        <f t="shared" si="43"/>
        <v>0.39047619047619</v>
      </c>
      <c r="P367" s="157"/>
    </row>
    <row r="368" customHeight="1" spans="1:16">
      <c r="A368" s="133">
        <v>364</v>
      </c>
      <c r="B368" s="37">
        <v>2016015135</v>
      </c>
      <c r="C368" s="38" t="s">
        <v>545</v>
      </c>
      <c r="D368" s="37">
        <v>2016</v>
      </c>
      <c r="E368" s="39" t="s">
        <v>533</v>
      </c>
      <c r="F368" s="205">
        <v>6.8</v>
      </c>
      <c r="G368" s="206">
        <v>66.47</v>
      </c>
      <c r="H368" s="206">
        <v>4.42</v>
      </c>
      <c r="I368" s="207">
        <f t="shared" si="44"/>
        <v>77.69</v>
      </c>
      <c r="J368" s="40">
        <v>13</v>
      </c>
      <c r="K368" s="41">
        <v>35</v>
      </c>
      <c r="L368" s="73">
        <f t="shared" si="45"/>
        <v>0.371428571428571</v>
      </c>
      <c r="M368" s="40">
        <v>42</v>
      </c>
      <c r="N368" s="41">
        <v>105</v>
      </c>
      <c r="O368" s="73">
        <f t="shared" si="43"/>
        <v>0.4</v>
      </c>
      <c r="P368" s="157"/>
    </row>
    <row r="369" customHeight="1" spans="1:16">
      <c r="A369" s="133">
        <v>365</v>
      </c>
      <c r="B369" s="37">
        <v>2014015004</v>
      </c>
      <c r="C369" s="38" t="s">
        <v>546</v>
      </c>
      <c r="D369" s="37">
        <v>2016</v>
      </c>
      <c r="E369" s="39" t="s">
        <v>533</v>
      </c>
      <c r="F369" s="205">
        <v>7.12</v>
      </c>
      <c r="G369" s="206">
        <v>64.5</v>
      </c>
      <c r="H369" s="206">
        <v>5.17</v>
      </c>
      <c r="I369" s="207">
        <f t="shared" si="44"/>
        <v>76.79</v>
      </c>
      <c r="J369" s="40">
        <v>14</v>
      </c>
      <c r="K369" s="41">
        <v>35</v>
      </c>
      <c r="L369" s="73">
        <f t="shared" si="45"/>
        <v>0.4</v>
      </c>
      <c r="M369" s="40">
        <v>49</v>
      </c>
      <c r="N369" s="41">
        <v>105</v>
      </c>
      <c r="O369" s="73">
        <f t="shared" si="43"/>
        <v>0.466666666666667</v>
      </c>
      <c r="P369" s="157"/>
    </row>
    <row r="370" customHeight="1" spans="1:16">
      <c r="A370" s="133">
        <v>366</v>
      </c>
      <c r="B370" s="37">
        <v>2016015136</v>
      </c>
      <c r="C370" s="38" t="s">
        <v>547</v>
      </c>
      <c r="D370" s="37">
        <v>2016</v>
      </c>
      <c r="E370" s="39" t="s">
        <v>533</v>
      </c>
      <c r="F370" s="205">
        <v>7.83</v>
      </c>
      <c r="G370" s="206">
        <v>64.6</v>
      </c>
      <c r="H370" s="206">
        <v>4.3</v>
      </c>
      <c r="I370" s="207">
        <f t="shared" si="44"/>
        <v>76.73</v>
      </c>
      <c r="J370" s="40">
        <v>15</v>
      </c>
      <c r="K370" s="41">
        <v>35</v>
      </c>
      <c r="L370" s="73">
        <f t="shared" si="45"/>
        <v>0.428571428571429</v>
      </c>
      <c r="M370" s="40">
        <v>50</v>
      </c>
      <c r="N370" s="41">
        <v>105</v>
      </c>
      <c r="O370" s="73">
        <f t="shared" si="43"/>
        <v>0.476190476190476</v>
      </c>
      <c r="P370" s="157"/>
    </row>
    <row r="371" customHeight="1" spans="1:16">
      <c r="A371" s="133">
        <v>367</v>
      </c>
      <c r="B371" s="37">
        <v>2016015145</v>
      </c>
      <c r="C371" s="38" t="s">
        <v>548</v>
      </c>
      <c r="D371" s="37">
        <v>2016</v>
      </c>
      <c r="E371" s="39" t="s">
        <v>533</v>
      </c>
      <c r="F371" s="205">
        <v>7</v>
      </c>
      <c r="G371" s="206">
        <v>65.05</v>
      </c>
      <c r="H371" s="206">
        <v>4.63</v>
      </c>
      <c r="I371" s="207">
        <f t="shared" si="44"/>
        <v>76.68</v>
      </c>
      <c r="J371" s="40">
        <v>16</v>
      </c>
      <c r="K371" s="41">
        <v>35</v>
      </c>
      <c r="L371" s="73">
        <f t="shared" si="45"/>
        <v>0.457142857142857</v>
      </c>
      <c r="M371" s="40">
        <v>51</v>
      </c>
      <c r="N371" s="41">
        <v>105</v>
      </c>
      <c r="O371" s="73">
        <f t="shared" si="43"/>
        <v>0.485714285714286</v>
      </c>
      <c r="P371" s="157"/>
    </row>
    <row r="372" customHeight="1" spans="1:16">
      <c r="A372" s="133">
        <v>368</v>
      </c>
      <c r="B372" s="37">
        <v>2016015153</v>
      </c>
      <c r="C372" s="38" t="s">
        <v>549</v>
      </c>
      <c r="D372" s="37">
        <v>2016</v>
      </c>
      <c r="E372" s="39" t="s">
        <v>533</v>
      </c>
      <c r="F372" s="205">
        <v>7.87</v>
      </c>
      <c r="G372" s="206">
        <v>63.57</v>
      </c>
      <c r="H372" s="206">
        <v>5.02</v>
      </c>
      <c r="I372" s="207">
        <f t="shared" si="44"/>
        <v>76.46</v>
      </c>
      <c r="J372" s="40">
        <v>17</v>
      </c>
      <c r="K372" s="41">
        <v>35</v>
      </c>
      <c r="L372" s="73">
        <f t="shared" si="45"/>
        <v>0.485714285714286</v>
      </c>
      <c r="M372" s="40">
        <v>53</v>
      </c>
      <c r="N372" s="41">
        <v>105</v>
      </c>
      <c r="O372" s="73">
        <f t="shared" si="43"/>
        <v>0.504761904761905</v>
      </c>
      <c r="P372" s="157"/>
    </row>
    <row r="373" customHeight="1" spans="1:16">
      <c r="A373" s="133">
        <v>369</v>
      </c>
      <c r="B373" s="37">
        <v>2016015143</v>
      </c>
      <c r="C373" s="38" t="s">
        <v>550</v>
      </c>
      <c r="D373" s="37">
        <v>2016</v>
      </c>
      <c r="E373" s="39" t="s">
        <v>533</v>
      </c>
      <c r="F373" s="205">
        <v>6.75</v>
      </c>
      <c r="G373" s="206">
        <v>65.13</v>
      </c>
      <c r="H373" s="206">
        <v>4.4</v>
      </c>
      <c r="I373" s="207">
        <f t="shared" si="44"/>
        <v>76.28</v>
      </c>
      <c r="J373" s="40">
        <v>18</v>
      </c>
      <c r="K373" s="41">
        <v>35</v>
      </c>
      <c r="L373" s="73">
        <f t="shared" si="45"/>
        <v>0.514285714285714</v>
      </c>
      <c r="M373" s="40">
        <v>56</v>
      </c>
      <c r="N373" s="41">
        <v>105</v>
      </c>
      <c r="O373" s="73">
        <f t="shared" si="43"/>
        <v>0.533333333333333</v>
      </c>
      <c r="P373" s="157"/>
    </row>
    <row r="374" customHeight="1" spans="1:16">
      <c r="A374" s="133">
        <v>370</v>
      </c>
      <c r="B374" s="37">
        <v>2016015159</v>
      </c>
      <c r="C374" s="38" t="s">
        <v>551</v>
      </c>
      <c r="D374" s="37">
        <v>2016</v>
      </c>
      <c r="E374" s="39" t="s">
        <v>533</v>
      </c>
      <c r="F374" s="205">
        <v>6.82</v>
      </c>
      <c r="G374" s="206">
        <v>65.19</v>
      </c>
      <c r="H374" s="206">
        <v>4.23</v>
      </c>
      <c r="I374" s="207">
        <f t="shared" si="44"/>
        <v>76.24</v>
      </c>
      <c r="J374" s="40">
        <v>19</v>
      </c>
      <c r="K374" s="41">
        <v>35</v>
      </c>
      <c r="L374" s="73">
        <f t="shared" si="45"/>
        <v>0.542857142857143</v>
      </c>
      <c r="M374" s="40">
        <v>57</v>
      </c>
      <c r="N374" s="41">
        <v>105</v>
      </c>
      <c r="O374" s="73">
        <f t="shared" si="43"/>
        <v>0.542857142857143</v>
      </c>
      <c r="P374" s="157"/>
    </row>
    <row r="375" customHeight="1" spans="1:16">
      <c r="A375" s="133">
        <v>371</v>
      </c>
      <c r="B375" s="37">
        <v>2016015158</v>
      </c>
      <c r="C375" s="38" t="s">
        <v>552</v>
      </c>
      <c r="D375" s="37">
        <v>2016</v>
      </c>
      <c r="E375" s="39" t="s">
        <v>533</v>
      </c>
      <c r="F375" s="205">
        <v>7.26</v>
      </c>
      <c r="G375" s="206">
        <v>63.33</v>
      </c>
      <c r="H375" s="206">
        <v>4.8</v>
      </c>
      <c r="I375" s="207">
        <f t="shared" si="44"/>
        <v>75.39</v>
      </c>
      <c r="J375" s="40">
        <v>20</v>
      </c>
      <c r="K375" s="41">
        <v>35</v>
      </c>
      <c r="L375" s="73">
        <f t="shared" si="45"/>
        <v>0.571428571428571</v>
      </c>
      <c r="M375" s="40">
        <v>64</v>
      </c>
      <c r="N375" s="41">
        <v>105</v>
      </c>
      <c r="O375" s="73">
        <f t="shared" si="43"/>
        <v>0.60952380952381</v>
      </c>
      <c r="P375" s="157"/>
    </row>
    <row r="376" customHeight="1" spans="1:16">
      <c r="A376" s="133">
        <v>372</v>
      </c>
      <c r="B376" s="37">
        <v>2016015155</v>
      </c>
      <c r="C376" s="38" t="s">
        <v>553</v>
      </c>
      <c r="D376" s="37">
        <v>2016</v>
      </c>
      <c r="E376" s="39" t="s">
        <v>533</v>
      </c>
      <c r="F376" s="205">
        <v>6.6</v>
      </c>
      <c r="G376" s="206">
        <v>64.02</v>
      </c>
      <c r="H376" s="206">
        <v>4.38</v>
      </c>
      <c r="I376" s="207">
        <f t="shared" si="44"/>
        <v>75</v>
      </c>
      <c r="J376" s="40">
        <v>21</v>
      </c>
      <c r="K376" s="41">
        <v>35</v>
      </c>
      <c r="L376" s="73">
        <f t="shared" si="45"/>
        <v>0.6</v>
      </c>
      <c r="M376" s="40">
        <v>66</v>
      </c>
      <c r="N376" s="41">
        <v>105</v>
      </c>
      <c r="O376" s="73">
        <f t="shared" si="43"/>
        <v>0.628571428571429</v>
      </c>
      <c r="P376" s="157"/>
    </row>
    <row r="377" customHeight="1" spans="1:16">
      <c r="A377" s="133">
        <v>373</v>
      </c>
      <c r="B377" s="37">
        <v>2016015164</v>
      </c>
      <c r="C377" s="38" t="s">
        <v>554</v>
      </c>
      <c r="D377" s="37">
        <v>2016</v>
      </c>
      <c r="E377" s="39" t="s">
        <v>533</v>
      </c>
      <c r="F377" s="205">
        <v>7.15</v>
      </c>
      <c r="G377" s="206">
        <v>62.82</v>
      </c>
      <c r="H377" s="206">
        <v>4.36</v>
      </c>
      <c r="I377" s="207">
        <f t="shared" si="44"/>
        <v>74.33</v>
      </c>
      <c r="J377" s="40">
        <v>22</v>
      </c>
      <c r="K377" s="41">
        <v>35</v>
      </c>
      <c r="L377" s="73">
        <f t="shared" si="45"/>
        <v>0.628571428571429</v>
      </c>
      <c r="M377" s="40">
        <v>74</v>
      </c>
      <c r="N377" s="41">
        <v>105</v>
      </c>
      <c r="O377" s="73">
        <f t="shared" si="43"/>
        <v>0.704761904761905</v>
      </c>
      <c r="P377" s="157"/>
    </row>
    <row r="378" customHeight="1" spans="1:16">
      <c r="A378" s="133">
        <v>374</v>
      </c>
      <c r="B378" s="37">
        <v>2016015134</v>
      </c>
      <c r="C378" s="38" t="s">
        <v>555</v>
      </c>
      <c r="D378" s="37">
        <v>2016</v>
      </c>
      <c r="E378" s="39" t="s">
        <v>533</v>
      </c>
      <c r="F378" s="205">
        <v>6.35</v>
      </c>
      <c r="G378" s="206">
        <v>62.76</v>
      </c>
      <c r="H378" s="206">
        <v>4.31</v>
      </c>
      <c r="I378" s="207">
        <f t="shared" si="44"/>
        <v>73.42</v>
      </c>
      <c r="J378" s="40">
        <v>23</v>
      </c>
      <c r="K378" s="41">
        <v>35</v>
      </c>
      <c r="L378" s="73">
        <f t="shared" si="45"/>
        <v>0.657142857142857</v>
      </c>
      <c r="M378" s="40">
        <v>80</v>
      </c>
      <c r="N378" s="41">
        <v>105</v>
      </c>
      <c r="O378" s="73">
        <f t="shared" si="43"/>
        <v>0.761904761904762</v>
      </c>
      <c r="P378" s="157"/>
    </row>
    <row r="379" customHeight="1" spans="1:16">
      <c r="A379" s="133">
        <v>375</v>
      </c>
      <c r="B379" s="37">
        <v>2016015131</v>
      </c>
      <c r="C379" s="38" t="s">
        <v>556</v>
      </c>
      <c r="D379" s="37">
        <v>2016</v>
      </c>
      <c r="E379" s="39" t="s">
        <v>533</v>
      </c>
      <c r="F379" s="205">
        <v>6.84</v>
      </c>
      <c r="G379" s="206">
        <v>61.55</v>
      </c>
      <c r="H379" s="206">
        <v>4.3</v>
      </c>
      <c r="I379" s="207">
        <f t="shared" si="44"/>
        <v>72.69</v>
      </c>
      <c r="J379" s="40">
        <v>24</v>
      </c>
      <c r="K379" s="41">
        <v>35</v>
      </c>
      <c r="L379" s="73">
        <f t="shared" si="45"/>
        <v>0.685714285714286</v>
      </c>
      <c r="M379" s="40">
        <v>86</v>
      </c>
      <c r="N379" s="41">
        <v>105</v>
      </c>
      <c r="O379" s="73">
        <f t="shared" si="43"/>
        <v>0.819047619047619</v>
      </c>
      <c r="P379" s="157"/>
    </row>
    <row r="380" customHeight="1" spans="1:16">
      <c r="A380" s="133">
        <v>376</v>
      </c>
      <c r="B380" s="37">
        <v>2016015150</v>
      </c>
      <c r="C380" s="38" t="s">
        <v>557</v>
      </c>
      <c r="D380" s="37">
        <v>2016</v>
      </c>
      <c r="E380" s="39" t="s">
        <v>533</v>
      </c>
      <c r="F380" s="205">
        <v>6.81</v>
      </c>
      <c r="G380" s="206">
        <v>61.75</v>
      </c>
      <c r="H380" s="206">
        <v>4.12</v>
      </c>
      <c r="I380" s="207">
        <f t="shared" si="44"/>
        <v>72.68</v>
      </c>
      <c r="J380" s="40">
        <v>25</v>
      </c>
      <c r="K380" s="41">
        <v>35</v>
      </c>
      <c r="L380" s="73">
        <f t="shared" si="45"/>
        <v>0.714285714285714</v>
      </c>
      <c r="M380" s="40">
        <v>87</v>
      </c>
      <c r="N380" s="41">
        <v>105</v>
      </c>
      <c r="O380" s="73">
        <f t="shared" ref="O380:O443" si="46">IFERROR(M380/N380,"")</f>
        <v>0.828571428571429</v>
      </c>
      <c r="P380" s="157"/>
    </row>
    <row r="381" customHeight="1" spans="1:16">
      <c r="A381" s="133">
        <v>377</v>
      </c>
      <c r="B381" s="37">
        <v>2016015161</v>
      </c>
      <c r="C381" s="38" t="s">
        <v>558</v>
      </c>
      <c r="D381" s="37">
        <v>2016</v>
      </c>
      <c r="E381" s="39" t="s">
        <v>533</v>
      </c>
      <c r="F381" s="205">
        <v>7.61</v>
      </c>
      <c r="G381" s="206">
        <v>60.66</v>
      </c>
      <c r="H381" s="206">
        <v>4.1</v>
      </c>
      <c r="I381" s="207">
        <f t="shared" si="44"/>
        <v>72.37</v>
      </c>
      <c r="J381" s="40">
        <v>26</v>
      </c>
      <c r="K381" s="41">
        <v>35</v>
      </c>
      <c r="L381" s="73">
        <f t="shared" si="45"/>
        <v>0.742857142857143</v>
      </c>
      <c r="M381" s="40">
        <v>88</v>
      </c>
      <c r="N381" s="41">
        <v>105</v>
      </c>
      <c r="O381" s="73">
        <f t="shared" si="46"/>
        <v>0.838095238095238</v>
      </c>
      <c r="P381" s="157"/>
    </row>
    <row r="382" customHeight="1" spans="1:16">
      <c r="A382" s="133">
        <v>378</v>
      </c>
      <c r="B382" s="37">
        <v>2016015146</v>
      </c>
      <c r="C382" s="38" t="s">
        <v>559</v>
      </c>
      <c r="D382" s="37">
        <v>2016</v>
      </c>
      <c r="E382" s="39" t="s">
        <v>533</v>
      </c>
      <c r="F382" s="205">
        <v>6.63</v>
      </c>
      <c r="G382" s="206">
        <v>61.28</v>
      </c>
      <c r="H382" s="206">
        <v>4.45</v>
      </c>
      <c r="I382" s="207">
        <f t="shared" si="44"/>
        <v>72.36</v>
      </c>
      <c r="J382" s="40">
        <v>27</v>
      </c>
      <c r="K382" s="41">
        <v>35</v>
      </c>
      <c r="L382" s="73">
        <f t="shared" si="45"/>
        <v>0.771428571428571</v>
      </c>
      <c r="M382" s="40">
        <v>89</v>
      </c>
      <c r="N382" s="41">
        <v>105</v>
      </c>
      <c r="O382" s="73">
        <f t="shared" si="46"/>
        <v>0.847619047619048</v>
      </c>
      <c r="P382" s="157"/>
    </row>
    <row r="383" customHeight="1" spans="1:16">
      <c r="A383" s="133">
        <v>379</v>
      </c>
      <c r="B383" s="37">
        <v>2016015163</v>
      </c>
      <c r="C383" s="38" t="s">
        <v>560</v>
      </c>
      <c r="D383" s="37">
        <v>2016</v>
      </c>
      <c r="E383" s="39" t="s">
        <v>533</v>
      </c>
      <c r="F383" s="205">
        <v>6.95</v>
      </c>
      <c r="G383" s="206">
        <v>60.2</v>
      </c>
      <c r="H383" s="206">
        <v>3.87</v>
      </c>
      <c r="I383" s="207">
        <f t="shared" si="44"/>
        <v>71.02</v>
      </c>
      <c r="J383" s="40">
        <v>28</v>
      </c>
      <c r="K383" s="41">
        <v>35</v>
      </c>
      <c r="L383" s="73">
        <f t="shared" si="45"/>
        <v>0.8</v>
      </c>
      <c r="M383" s="40">
        <v>93</v>
      </c>
      <c r="N383" s="41">
        <v>105</v>
      </c>
      <c r="O383" s="73">
        <f t="shared" si="46"/>
        <v>0.885714285714286</v>
      </c>
      <c r="P383" s="157"/>
    </row>
    <row r="384" customHeight="1" spans="1:16">
      <c r="A384" s="133">
        <v>380</v>
      </c>
      <c r="B384" s="37">
        <v>2016015162</v>
      </c>
      <c r="C384" s="38" t="s">
        <v>561</v>
      </c>
      <c r="D384" s="37">
        <v>2016</v>
      </c>
      <c r="E384" s="39" t="s">
        <v>533</v>
      </c>
      <c r="F384" s="205">
        <v>6.57</v>
      </c>
      <c r="G384" s="206">
        <v>60.24</v>
      </c>
      <c r="H384" s="206">
        <v>3.79</v>
      </c>
      <c r="I384" s="207">
        <f t="shared" si="44"/>
        <v>70.6</v>
      </c>
      <c r="J384" s="40">
        <v>29</v>
      </c>
      <c r="K384" s="41">
        <v>35</v>
      </c>
      <c r="L384" s="73">
        <f t="shared" si="45"/>
        <v>0.828571428571429</v>
      </c>
      <c r="M384" s="40">
        <v>94</v>
      </c>
      <c r="N384" s="41">
        <v>105</v>
      </c>
      <c r="O384" s="73">
        <f t="shared" si="46"/>
        <v>0.895238095238095</v>
      </c>
      <c r="P384" s="157"/>
    </row>
    <row r="385" customHeight="1" spans="1:16">
      <c r="A385" s="133">
        <v>381</v>
      </c>
      <c r="B385" s="37">
        <v>2016015157</v>
      </c>
      <c r="C385" s="38" t="s">
        <v>562</v>
      </c>
      <c r="D385" s="37">
        <v>2016</v>
      </c>
      <c r="E385" s="39" t="s">
        <v>533</v>
      </c>
      <c r="F385" s="205">
        <v>6</v>
      </c>
      <c r="G385" s="206">
        <v>59.27</v>
      </c>
      <c r="H385" s="206">
        <v>4.14</v>
      </c>
      <c r="I385" s="207">
        <f t="shared" ref="I385:I425" si="47">SUM(F385:H385)</f>
        <v>69.41</v>
      </c>
      <c r="J385" s="40">
        <v>30</v>
      </c>
      <c r="K385" s="41">
        <v>35</v>
      </c>
      <c r="L385" s="73">
        <f t="shared" si="45"/>
        <v>0.857142857142857</v>
      </c>
      <c r="M385" s="40">
        <v>96</v>
      </c>
      <c r="N385" s="41">
        <v>105</v>
      </c>
      <c r="O385" s="73">
        <f t="shared" si="46"/>
        <v>0.914285714285714</v>
      </c>
      <c r="P385" s="157"/>
    </row>
    <row r="386" customHeight="1" spans="1:16">
      <c r="A386" s="133">
        <v>382</v>
      </c>
      <c r="B386" s="37">
        <v>2016015147</v>
      </c>
      <c r="C386" s="38" t="s">
        <v>563</v>
      </c>
      <c r="D386" s="37">
        <v>2016</v>
      </c>
      <c r="E386" s="39" t="s">
        <v>533</v>
      </c>
      <c r="F386" s="205">
        <v>6.25</v>
      </c>
      <c r="G386" s="206">
        <v>58.69</v>
      </c>
      <c r="H386" s="206">
        <v>4.27</v>
      </c>
      <c r="I386" s="207">
        <f t="shared" si="47"/>
        <v>69.21</v>
      </c>
      <c r="J386" s="40">
        <v>31</v>
      </c>
      <c r="K386" s="41">
        <v>35</v>
      </c>
      <c r="L386" s="73">
        <f t="shared" si="45"/>
        <v>0.885714285714286</v>
      </c>
      <c r="M386" s="40">
        <v>97</v>
      </c>
      <c r="N386" s="41">
        <v>105</v>
      </c>
      <c r="O386" s="73">
        <f t="shared" si="46"/>
        <v>0.923809523809524</v>
      </c>
      <c r="P386" s="157"/>
    </row>
    <row r="387" customHeight="1" spans="1:16">
      <c r="A387" s="133">
        <v>383</v>
      </c>
      <c r="B387" s="37">
        <v>2016015148</v>
      </c>
      <c r="C387" s="38" t="s">
        <v>564</v>
      </c>
      <c r="D387" s="37">
        <v>2016</v>
      </c>
      <c r="E387" s="39" t="s">
        <v>533</v>
      </c>
      <c r="F387" s="205">
        <v>8.2</v>
      </c>
      <c r="G387" s="206">
        <v>55.62</v>
      </c>
      <c r="H387" s="206">
        <v>4.98</v>
      </c>
      <c r="I387" s="207">
        <f t="shared" si="47"/>
        <v>68.8</v>
      </c>
      <c r="J387" s="40">
        <v>32</v>
      </c>
      <c r="K387" s="41">
        <v>35</v>
      </c>
      <c r="L387" s="73">
        <f t="shared" si="45"/>
        <v>0.914285714285714</v>
      </c>
      <c r="M387" s="40">
        <v>99</v>
      </c>
      <c r="N387" s="41">
        <v>105</v>
      </c>
      <c r="O387" s="73">
        <f t="shared" si="46"/>
        <v>0.942857142857143</v>
      </c>
      <c r="P387" s="157"/>
    </row>
    <row r="388" customHeight="1" spans="1:16">
      <c r="A388" s="133">
        <v>384</v>
      </c>
      <c r="B388" s="37">
        <v>2016015142</v>
      </c>
      <c r="C388" s="38" t="s">
        <v>565</v>
      </c>
      <c r="D388" s="37">
        <v>2016</v>
      </c>
      <c r="E388" s="39" t="s">
        <v>533</v>
      </c>
      <c r="F388" s="205">
        <v>7.6</v>
      </c>
      <c r="G388" s="206">
        <v>57.27</v>
      </c>
      <c r="H388" s="206">
        <v>3.41</v>
      </c>
      <c r="I388" s="207">
        <f t="shared" si="47"/>
        <v>68.28</v>
      </c>
      <c r="J388" s="40">
        <v>33</v>
      </c>
      <c r="K388" s="41">
        <v>35</v>
      </c>
      <c r="L388" s="73">
        <f t="shared" si="45"/>
        <v>0.942857142857143</v>
      </c>
      <c r="M388" s="40">
        <v>101</v>
      </c>
      <c r="N388" s="41">
        <v>105</v>
      </c>
      <c r="O388" s="73">
        <f t="shared" si="46"/>
        <v>0.961904761904762</v>
      </c>
      <c r="P388" s="157"/>
    </row>
    <row r="389" customHeight="1" spans="1:16">
      <c r="A389" s="133">
        <v>385</v>
      </c>
      <c r="B389" s="37">
        <v>2016015160</v>
      </c>
      <c r="C389" s="38" t="s">
        <v>566</v>
      </c>
      <c r="D389" s="37">
        <v>2016</v>
      </c>
      <c r="E389" s="39" t="s">
        <v>533</v>
      </c>
      <c r="F389" s="205">
        <v>6.35</v>
      </c>
      <c r="G389" s="206">
        <v>56.18</v>
      </c>
      <c r="H389" s="206">
        <v>4.12</v>
      </c>
      <c r="I389" s="207">
        <f t="shared" si="47"/>
        <v>66.65</v>
      </c>
      <c r="J389" s="40">
        <v>34</v>
      </c>
      <c r="K389" s="41">
        <v>35</v>
      </c>
      <c r="L389" s="73">
        <f t="shared" si="45"/>
        <v>0.971428571428571</v>
      </c>
      <c r="M389" s="40">
        <v>102</v>
      </c>
      <c r="N389" s="41">
        <v>105</v>
      </c>
      <c r="O389" s="73">
        <f t="shared" si="46"/>
        <v>0.971428571428571</v>
      </c>
      <c r="P389" s="157"/>
    </row>
    <row r="390" customHeight="1" spans="1:16">
      <c r="A390" s="133">
        <v>386</v>
      </c>
      <c r="B390" s="37">
        <v>2016015138</v>
      </c>
      <c r="C390" s="38" t="s">
        <v>567</v>
      </c>
      <c r="D390" s="37">
        <v>2016</v>
      </c>
      <c r="E390" s="39" t="s">
        <v>533</v>
      </c>
      <c r="F390" s="205">
        <v>5.75</v>
      </c>
      <c r="G390" s="206">
        <v>24.65</v>
      </c>
      <c r="H390" s="206">
        <v>2.9</v>
      </c>
      <c r="I390" s="207">
        <f t="shared" si="47"/>
        <v>33.3</v>
      </c>
      <c r="J390" s="40">
        <v>35</v>
      </c>
      <c r="K390" s="41">
        <v>35</v>
      </c>
      <c r="L390" s="74">
        <f t="shared" si="45"/>
        <v>1</v>
      </c>
      <c r="M390" s="40">
        <v>105</v>
      </c>
      <c r="N390" s="41">
        <v>105</v>
      </c>
      <c r="O390" s="73">
        <f t="shared" si="46"/>
        <v>1</v>
      </c>
      <c r="P390" s="157"/>
    </row>
    <row r="391" customHeight="1" spans="1:16">
      <c r="A391" s="133">
        <v>387</v>
      </c>
      <c r="B391" s="37">
        <v>2016015168</v>
      </c>
      <c r="C391" s="38" t="s">
        <v>568</v>
      </c>
      <c r="D391" s="37">
        <v>2016</v>
      </c>
      <c r="E391" s="39" t="s">
        <v>569</v>
      </c>
      <c r="F391" s="205">
        <v>10</v>
      </c>
      <c r="G391" s="206">
        <v>72.8352</v>
      </c>
      <c r="H391" s="206">
        <v>7.7</v>
      </c>
      <c r="I391" s="207">
        <f t="shared" si="47"/>
        <v>90.5352</v>
      </c>
      <c r="J391" s="40">
        <v>1</v>
      </c>
      <c r="K391" s="41">
        <v>35</v>
      </c>
      <c r="L391" s="74">
        <f t="shared" si="45"/>
        <v>0.0285714285714286</v>
      </c>
      <c r="M391" s="40">
        <v>1</v>
      </c>
      <c r="N391" s="41">
        <v>105</v>
      </c>
      <c r="O391" s="73">
        <f t="shared" si="46"/>
        <v>0.00952380952380952</v>
      </c>
      <c r="P391" s="157"/>
    </row>
    <row r="392" customHeight="1" spans="1:16">
      <c r="A392" s="133">
        <v>388</v>
      </c>
      <c r="B392" s="37">
        <v>2016015191</v>
      </c>
      <c r="C392" s="38" t="s">
        <v>570</v>
      </c>
      <c r="D392" s="37">
        <v>2016</v>
      </c>
      <c r="E392" s="39" t="s">
        <v>569</v>
      </c>
      <c r="F392" s="205">
        <v>8.8</v>
      </c>
      <c r="G392" s="206">
        <v>70.396</v>
      </c>
      <c r="H392" s="206">
        <v>7.17</v>
      </c>
      <c r="I392" s="207">
        <f t="shared" si="47"/>
        <v>86.366</v>
      </c>
      <c r="J392" s="40">
        <v>2</v>
      </c>
      <c r="K392" s="41">
        <v>35</v>
      </c>
      <c r="L392" s="74">
        <f t="shared" si="45"/>
        <v>0.0571428571428571</v>
      </c>
      <c r="M392" s="40">
        <v>4</v>
      </c>
      <c r="N392" s="41">
        <v>105</v>
      </c>
      <c r="O392" s="73">
        <f t="shared" si="46"/>
        <v>0.0380952380952381</v>
      </c>
      <c r="P392" s="157"/>
    </row>
    <row r="393" customHeight="1" spans="1:16">
      <c r="A393" s="133">
        <v>389</v>
      </c>
      <c r="B393" s="37">
        <v>2016015174</v>
      </c>
      <c r="C393" s="38" t="s">
        <v>571</v>
      </c>
      <c r="D393" s="37">
        <v>2016</v>
      </c>
      <c r="E393" s="39" t="s">
        <v>569</v>
      </c>
      <c r="F393" s="205">
        <v>10</v>
      </c>
      <c r="G393" s="206">
        <v>68.864</v>
      </c>
      <c r="H393" s="206">
        <v>6.1</v>
      </c>
      <c r="I393" s="207">
        <f t="shared" si="47"/>
        <v>84.964</v>
      </c>
      <c r="J393" s="40">
        <v>3</v>
      </c>
      <c r="K393" s="41">
        <v>35</v>
      </c>
      <c r="L393" s="74">
        <f t="shared" si="45"/>
        <v>0.0857142857142857</v>
      </c>
      <c r="M393" s="40">
        <v>6</v>
      </c>
      <c r="N393" s="41">
        <v>105</v>
      </c>
      <c r="O393" s="73">
        <f t="shared" si="46"/>
        <v>0.0571428571428571</v>
      </c>
      <c r="P393" s="157"/>
    </row>
    <row r="394" customHeight="1" spans="1:16">
      <c r="A394" s="133">
        <v>390</v>
      </c>
      <c r="B394" s="37">
        <v>2016015182</v>
      </c>
      <c r="C394" s="38" t="s">
        <v>572</v>
      </c>
      <c r="D394" s="37">
        <v>2016</v>
      </c>
      <c r="E394" s="39" t="s">
        <v>569</v>
      </c>
      <c r="F394" s="205">
        <v>8.2</v>
      </c>
      <c r="G394" s="206">
        <v>67.8632</v>
      </c>
      <c r="H394" s="206">
        <v>7.6</v>
      </c>
      <c r="I394" s="207">
        <f t="shared" si="47"/>
        <v>83.6632</v>
      </c>
      <c r="J394" s="40">
        <v>4</v>
      </c>
      <c r="K394" s="41">
        <v>35</v>
      </c>
      <c r="L394" s="73">
        <f t="shared" si="45"/>
        <v>0.114285714285714</v>
      </c>
      <c r="M394" s="40">
        <v>8</v>
      </c>
      <c r="N394" s="41">
        <v>105</v>
      </c>
      <c r="O394" s="73">
        <f t="shared" si="46"/>
        <v>0.0761904761904762</v>
      </c>
      <c r="P394" s="157"/>
    </row>
    <row r="395" customHeight="1" spans="1:16">
      <c r="A395" s="133">
        <v>391</v>
      </c>
      <c r="B395" s="37">
        <v>2016015165</v>
      </c>
      <c r="C395" s="38" t="s">
        <v>573</v>
      </c>
      <c r="D395" s="37">
        <v>2016</v>
      </c>
      <c r="E395" s="39" t="s">
        <v>569</v>
      </c>
      <c r="F395" s="205">
        <v>9.75</v>
      </c>
      <c r="G395" s="206">
        <v>67.6748</v>
      </c>
      <c r="H395" s="206">
        <v>5.38</v>
      </c>
      <c r="I395" s="207">
        <f t="shared" si="47"/>
        <v>82.8048</v>
      </c>
      <c r="J395" s="40">
        <v>5</v>
      </c>
      <c r="K395" s="41">
        <v>35</v>
      </c>
      <c r="L395" s="74">
        <f t="shared" si="45"/>
        <v>0.142857142857143</v>
      </c>
      <c r="M395" s="40">
        <v>10</v>
      </c>
      <c r="N395" s="41">
        <v>105</v>
      </c>
      <c r="O395" s="73">
        <f t="shared" si="46"/>
        <v>0.0952380952380952</v>
      </c>
      <c r="P395" s="157"/>
    </row>
    <row r="396" customHeight="1" spans="1:16">
      <c r="A396" s="133">
        <v>392</v>
      </c>
      <c r="B396" s="37">
        <v>2016015175</v>
      </c>
      <c r="C396" s="38" t="s">
        <v>574</v>
      </c>
      <c r="D396" s="37">
        <v>2016</v>
      </c>
      <c r="E396" s="39" t="s">
        <v>569</v>
      </c>
      <c r="F396" s="205">
        <v>8.39</v>
      </c>
      <c r="G396" s="206">
        <v>68.1524</v>
      </c>
      <c r="H396" s="206">
        <v>6.2</v>
      </c>
      <c r="I396" s="207">
        <f t="shared" si="47"/>
        <v>82.7424</v>
      </c>
      <c r="J396" s="40">
        <v>6</v>
      </c>
      <c r="K396" s="41">
        <v>35</v>
      </c>
      <c r="L396" s="74">
        <f t="shared" si="45"/>
        <v>0.171428571428571</v>
      </c>
      <c r="M396" s="40">
        <v>12</v>
      </c>
      <c r="N396" s="41">
        <v>105</v>
      </c>
      <c r="O396" s="73">
        <f t="shared" si="46"/>
        <v>0.114285714285714</v>
      </c>
      <c r="P396" s="157"/>
    </row>
    <row r="397" customHeight="1" spans="1:16">
      <c r="A397" s="133">
        <v>393</v>
      </c>
      <c r="B397" s="37">
        <v>2016015171</v>
      </c>
      <c r="C397" s="38" t="s">
        <v>575</v>
      </c>
      <c r="D397" s="37">
        <v>2016</v>
      </c>
      <c r="E397" s="39" t="s">
        <v>569</v>
      </c>
      <c r="F397" s="205">
        <v>8.6</v>
      </c>
      <c r="G397" s="206">
        <v>68.2184</v>
      </c>
      <c r="H397" s="206">
        <v>5.8</v>
      </c>
      <c r="I397" s="207">
        <f t="shared" si="47"/>
        <v>82.6184</v>
      </c>
      <c r="J397" s="40">
        <v>7</v>
      </c>
      <c r="K397" s="41">
        <v>35</v>
      </c>
      <c r="L397" s="74">
        <f t="shared" si="45"/>
        <v>0.2</v>
      </c>
      <c r="M397" s="40">
        <v>13</v>
      </c>
      <c r="N397" s="41">
        <v>105</v>
      </c>
      <c r="O397" s="73">
        <f t="shared" si="46"/>
        <v>0.123809523809524</v>
      </c>
      <c r="P397" s="157"/>
    </row>
    <row r="398" customHeight="1" spans="1:16">
      <c r="A398" s="133">
        <v>394</v>
      </c>
      <c r="B398" s="37">
        <v>2016015172</v>
      </c>
      <c r="C398" s="38" t="s">
        <v>576</v>
      </c>
      <c r="D398" s="37">
        <v>2016</v>
      </c>
      <c r="E398" s="39" t="s">
        <v>569</v>
      </c>
      <c r="F398" s="205">
        <v>9.45</v>
      </c>
      <c r="G398" s="206">
        <v>67.1372</v>
      </c>
      <c r="H398" s="206">
        <v>5.9</v>
      </c>
      <c r="I398" s="207">
        <f t="shared" si="47"/>
        <v>82.4872</v>
      </c>
      <c r="J398" s="40">
        <v>8</v>
      </c>
      <c r="K398" s="41">
        <v>35</v>
      </c>
      <c r="L398" s="74">
        <f t="shared" si="45"/>
        <v>0.228571428571429</v>
      </c>
      <c r="M398" s="40">
        <v>14</v>
      </c>
      <c r="N398" s="41">
        <v>105</v>
      </c>
      <c r="O398" s="73">
        <f t="shared" si="46"/>
        <v>0.133333333333333</v>
      </c>
      <c r="P398" s="157"/>
    </row>
    <row r="399" customHeight="1" spans="1:16">
      <c r="A399" s="133">
        <v>395</v>
      </c>
      <c r="B399" s="37">
        <v>2016015194</v>
      </c>
      <c r="C399" s="38" t="s">
        <v>577</v>
      </c>
      <c r="D399" s="37">
        <v>2016</v>
      </c>
      <c r="E399" s="39" t="s">
        <v>569</v>
      </c>
      <c r="F399" s="205">
        <v>8.65</v>
      </c>
      <c r="G399" s="206">
        <v>68.1608</v>
      </c>
      <c r="H399" s="206">
        <v>4.9</v>
      </c>
      <c r="I399" s="207">
        <f t="shared" si="47"/>
        <v>81.7108</v>
      </c>
      <c r="J399" s="40">
        <v>9</v>
      </c>
      <c r="K399" s="41">
        <v>35</v>
      </c>
      <c r="L399" s="74">
        <f t="shared" si="45"/>
        <v>0.257142857142857</v>
      </c>
      <c r="M399" s="40">
        <v>16</v>
      </c>
      <c r="N399" s="41">
        <v>105</v>
      </c>
      <c r="O399" s="73">
        <f t="shared" si="46"/>
        <v>0.152380952380952</v>
      </c>
      <c r="P399" s="157"/>
    </row>
    <row r="400" customHeight="1" spans="1:16">
      <c r="A400" s="133">
        <v>396</v>
      </c>
      <c r="B400" s="37">
        <v>2016015167</v>
      </c>
      <c r="C400" s="38" t="s">
        <v>578</v>
      </c>
      <c r="D400" s="37">
        <v>2016</v>
      </c>
      <c r="E400" s="39" t="s">
        <v>569</v>
      </c>
      <c r="F400" s="205">
        <v>9</v>
      </c>
      <c r="G400" s="206">
        <v>66.3232</v>
      </c>
      <c r="H400" s="206">
        <v>6.24</v>
      </c>
      <c r="I400" s="207">
        <f t="shared" si="47"/>
        <v>81.5632</v>
      </c>
      <c r="J400" s="40">
        <v>10</v>
      </c>
      <c r="K400" s="41">
        <v>35</v>
      </c>
      <c r="L400" s="73">
        <f t="shared" si="45"/>
        <v>0.285714285714286</v>
      </c>
      <c r="M400" s="40">
        <v>17</v>
      </c>
      <c r="N400" s="41">
        <v>105</v>
      </c>
      <c r="O400" s="73">
        <f t="shared" si="46"/>
        <v>0.161904761904762</v>
      </c>
      <c r="P400" s="157"/>
    </row>
    <row r="401" customHeight="1" spans="1:16">
      <c r="A401" s="133">
        <v>397</v>
      </c>
      <c r="B401" s="37">
        <v>2016015178</v>
      </c>
      <c r="C401" s="38" t="s">
        <v>579</v>
      </c>
      <c r="D401" s="37">
        <v>2016</v>
      </c>
      <c r="E401" s="39" t="s">
        <v>569</v>
      </c>
      <c r="F401" s="205">
        <v>9.15</v>
      </c>
      <c r="G401" s="206">
        <v>66.1852</v>
      </c>
      <c r="H401" s="206">
        <v>6.03</v>
      </c>
      <c r="I401" s="207">
        <f t="shared" si="47"/>
        <v>81.3652</v>
      </c>
      <c r="J401" s="40">
        <v>11</v>
      </c>
      <c r="K401" s="41">
        <v>35</v>
      </c>
      <c r="L401" s="74">
        <f t="shared" si="45"/>
        <v>0.314285714285714</v>
      </c>
      <c r="M401" s="40">
        <v>20</v>
      </c>
      <c r="N401" s="41">
        <v>105</v>
      </c>
      <c r="O401" s="73">
        <f t="shared" si="46"/>
        <v>0.19047619047619</v>
      </c>
      <c r="P401" s="157"/>
    </row>
    <row r="402" customHeight="1" spans="1:16">
      <c r="A402" s="133">
        <v>398</v>
      </c>
      <c r="B402" s="37">
        <v>2016015166</v>
      </c>
      <c r="C402" s="38" t="s">
        <v>580</v>
      </c>
      <c r="D402" s="37">
        <v>2016</v>
      </c>
      <c r="E402" s="39" t="s">
        <v>569</v>
      </c>
      <c r="F402" s="205">
        <v>8.66</v>
      </c>
      <c r="G402" s="206">
        <v>66.3584</v>
      </c>
      <c r="H402" s="206">
        <v>5.96</v>
      </c>
      <c r="I402" s="207">
        <f t="shared" si="47"/>
        <v>80.9784</v>
      </c>
      <c r="J402" s="40">
        <v>12</v>
      </c>
      <c r="K402" s="41">
        <v>35</v>
      </c>
      <c r="L402" s="74">
        <f t="shared" si="45"/>
        <v>0.342857142857143</v>
      </c>
      <c r="M402" s="40">
        <v>21</v>
      </c>
      <c r="N402" s="41">
        <v>105</v>
      </c>
      <c r="O402" s="73">
        <f t="shared" si="46"/>
        <v>0.2</v>
      </c>
      <c r="P402" s="157"/>
    </row>
    <row r="403" customHeight="1" spans="1:16">
      <c r="A403" s="133">
        <v>399</v>
      </c>
      <c r="B403" s="37">
        <v>2016015180</v>
      </c>
      <c r="C403" s="38" t="s">
        <v>581</v>
      </c>
      <c r="D403" s="37">
        <v>2016</v>
      </c>
      <c r="E403" s="39" t="s">
        <v>569</v>
      </c>
      <c r="F403" s="205">
        <v>8.44</v>
      </c>
      <c r="G403" s="206">
        <v>66.988</v>
      </c>
      <c r="H403" s="206">
        <v>5.27</v>
      </c>
      <c r="I403" s="207">
        <f t="shared" si="47"/>
        <v>80.698</v>
      </c>
      <c r="J403" s="40">
        <v>13</v>
      </c>
      <c r="K403" s="41">
        <v>35</v>
      </c>
      <c r="L403" s="74">
        <f t="shared" si="45"/>
        <v>0.371428571428571</v>
      </c>
      <c r="M403" s="40">
        <v>24</v>
      </c>
      <c r="N403" s="41">
        <v>105</v>
      </c>
      <c r="O403" s="73">
        <f t="shared" si="46"/>
        <v>0.228571428571429</v>
      </c>
      <c r="P403" s="157"/>
    </row>
    <row r="404" customHeight="1" spans="1:16">
      <c r="A404" s="133">
        <v>400</v>
      </c>
      <c r="B404" s="37">
        <v>2016015190</v>
      </c>
      <c r="C404" s="38" t="s">
        <v>582</v>
      </c>
      <c r="D404" s="37">
        <v>2016</v>
      </c>
      <c r="E404" s="39" t="s">
        <v>569</v>
      </c>
      <c r="F404" s="205">
        <v>8.1</v>
      </c>
      <c r="G404" s="206">
        <v>66.4616</v>
      </c>
      <c r="H404" s="206">
        <v>6</v>
      </c>
      <c r="I404" s="207">
        <f t="shared" si="47"/>
        <v>80.5616</v>
      </c>
      <c r="J404" s="40">
        <v>14</v>
      </c>
      <c r="K404" s="41">
        <v>35</v>
      </c>
      <c r="L404" s="74">
        <f t="shared" si="45"/>
        <v>0.4</v>
      </c>
      <c r="M404" s="40">
        <v>25</v>
      </c>
      <c r="N404" s="41">
        <v>105</v>
      </c>
      <c r="O404" s="73">
        <f t="shared" si="46"/>
        <v>0.238095238095238</v>
      </c>
      <c r="P404" s="157"/>
    </row>
    <row r="405" customHeight="1" spans="1:16">
      <c r="A405" s="133">
        <v>401</v>
      </c>
      <c r="B405" s="37">
        <v>2015015164</v>
      </c>
      <c r="C405" s="38" t="s">
        <v>583</v>
      </c>
      <c r="D405" s="37">
        <v>2016</v>
      </c>
      <c r="E405" s="39" t="s">
        <v>569</v>
      </c>
      <c r="F405" s="205">
        <v>8</v>
      </c>
      <c r="G405" s="206">
        <v>67.2208</v>
      </c>
      <c r="H405" s="206">
        <v>5.1</v>
      </c>
      <c r="I405" s="207">
        <f t="shared" si="47"/>
        <v>80.3208</v>
      </c>
      <c r="J405" s="40">
        <v>15</v>
      </c>
      <c r="K405" s="41">
        <v>35</v>
      </c>
      <c r="L405" s="74">
        <f t="shared" si="45"/>
        <v>0.428571428571429</v>
      </c>
      <c r="M405" s="40">
        <v>27</v>
      </c>
      <c r="N405" s="41">
        <v>105</v>
      </c>
      <c r="O405" s="73">
        <f t="shared" si="46"/>
        <v>0.257142857142857</v>
      </c>
      <c r="P405" s="157"/>
    </row>
    <row r="406" customHeight="1" spans="1:16">
      <c r="A406" s="133">
        <v>402</v>
      </c>
      <c r="B406" s="37">
        <v>2016015184</v>
      </c>
      <c r="C406" s="38" t="s">
        <v>584</v>
      </c>
      <c r="D406" s="37">
        <v>2016</v>
      </c>
      <c r="E406" s="39" t="s">
        <v>569</v>
      </c>
      <c r="F406" s="205">
        <v>9</v>
      </c>
      <c r="G406" s="206">
        <v>64.7316</v>
      </c>
      <c r="H406" s="206">
        <v>5.74</v>
      </c>
      <c r="I406" s="207">
        <f t="shared" si="47"/>
        <v>79.4716</v>
      </c>
      <c r="J406" s="40">
        <v>16</v>
      </c>
      <c r="K406" s="41">
        <v>35</v>
      </c>
      <c r="L406" s="73">
        <f t="shared" si="45"/>
        <v>0.457142857142857</v>
      </c>
      <c r="M406" s="40">
        <v>30</v>
      </c>
      <c r="N406" s="41">
        <v>105</v>
      </c>
      <c r="O406" s="73">
        <f t="shared" si="46"/>
        <v>0.285714285714286</v>
      </c>
      <c r="P406" s="157"/>
    </row>
    <row r="407" customHeight="1" spans="1:16">
      <c r="A407" s="133">
        <v>403</v>
      </c>
      <c r="B407" s="37">
        <v>2016015170</v>
      </c>
      <c r="C407" s="38" t="s">
        <v>585</v>
      </c>
      <c r="D407" s="37">
        <v>2016</v>
      </c>
      <c r="E407" s="39" t="s">
        <v>569</v>
      </c>
      <c r="F407" s="205">
        <v>8.15</v>
      </c>
      <c r="G407" s="206">
        <v>65.7408</v>
      </c>
      <c r="H407" s="206">
        <v>4.93</v>
      </c>
      <c r="I407" s="207">
        <f t="shared" si="47"/>
        <v>78.8208</v>
      </c>
      <c r="J407" s="40">
        <v>17</v>
      </c>
      <c r="K407" s="41">
        <v>35</v>
      </c>
      <c r="L407" s="73">
        <f t="shared" si="45"/>
        <v>0.485714285714286</v>
      </c>
      <c r="M407" s="40">
        <v>32</v>
      </c>
      <c r="N407" s="41">
        <v>105</v>
      </c>
      <c r="O407" s="73">
        <f t="shared" si="46"/>
        <v>0.304761904761905</v>
      </c>
      <c r="P407" s="157"/>
    </row>
    <row r="408" customHeight="1" spans="1:16">
      <c r="A408" s="133">
        <v>404</v>
      </c>
      <c r="B408" s="37">
        <v>2016015181</v>
      </c>
      <c r="C408" s="38" t="s">
        <v>586</v>
      </c>
      <c r="D408" s="37">
        <v>2016</v>
      </c>
      <c r="E408" s="39" t="s">
        <v>569</v>
      </c>
      <c r="F408" s="205">
        <v>7.76</v>
      </c>
      <c r="G408" s="206">
        <v>66.7456</v>
      </c>
      <c r="H408" s="206">
        <v>4.3</v>
      </c>
      <c r="I408" s="207">
        <f t="shared" si="47"/>
        <v>78.8056</v>
      </c>
      <c r="J408" s="40">
        <v>18</v>
      </c>
      <c r="K408" s="41">
        <v>35</v>
      </c>
      <c r="L408" s="73">
        <f t="shared" si="45"/>
        <v>0.514285714285714</v>
      </c>
      <c r="M408" s="40">
        <v>33</v>
      </c>
      <c r="N408" s="41">
        <v>105</v>
      </c>
      <c r="O408" s="73">
        <f t="shared" si="46"/>
        <v>0.314285714285714</v>
      </c>
      <c r="P408" s="157"/>
    </row>
    <row r="409" customHeight="1" spans="1:16">
      <c r="A409" s="133">
        <v>405</v>
      </c>
      <c r="B409" s="37">
        <v>2016015177</v>
      </c>
      <c r="C409" s="38" t="s">
        <v>587</v>
      </c>
      <c r="D409" s="37">
        <v>2016</v>
      </c>
      <c r="E409" s="39" t="s">
        <v>569</v>
      </c>
      <c r="F409" s="205">
        <v>8.15</v>
      </c>
      <c r="G409" s="206">
        <v>65.3132</v>
      </c>
      <c r="H409" s="206">
        <v>5</v>
      </c>
      <c r="I409" s="207">
        <f t="shared" si="47"/>
        <v>78.4632</v>
      </c>
      <c r="J409" s="40">
        <v>19</v>
      </c>
      <c r="K409" s="41">
        <v>35</v>
      </c>
      <c r="L409" s="73">
        <f t="shared" si="45"/>
        <v>0.542857142857143</v>
      </c>
      <c r="M409" s="40">
        <v>35</v>
      </c>
      <c r="N409" s="41">
        <v>105</v>
      </c>
      <c r="O409" s="73">
        <f t="shared" si="46"/>
        <v>0.333333333333333</v>
      </c>
      <c r="P409" s="157"/>
    </row>
    <row r="410" customHeight="1" spans="1:16">
      <c r="A410" s="133">
        <v>406</v>
      </c>
      <c r="B410" s="37">
        <v>2016015169</v>
      </c>
      <c r="C410" s="38" t="s">
        <v>588</v>
      </c>
      <c r="D410" s="37">
        <v>2016</v>
      </c>
      <c r="E410" s="39" t="s">
        <v>569</v>
      </c>
      <c r="F410" s="205">
        <v>8.55</v>
      </c>
      <c r="G410" s="206">
        <v>64.3892</v>
      </c>
      <c r="H410" s="206">
        <v>5.17</v>
      </c>
      <c r="I410" s="207">
        <f t="shared" si="47"/>
        <v>78.1092</v>
      </c>
      <c r="J410" s="40">
        <v>20</v>
      </c>
      <c r="K410" s="41">
        <v>35</v>
      </c>
      <c r="L410" s="74">
        <f t="shared" si="45"/>
        <v>0.571428571428571</v>
      </c>
      <c r="M410" s="40">
        <v>39</v>
      </c>
      <c r="N410" s="41">
        <v>105</v>
      </c>
      <c r="O410" s="73">
        <f t="shared" si="46"/>
        <v>0.371428571428571</v>
      </c>
      <c r="P410" s="157"/>
    </row>
    <row r="411" customHeight="1" spans="1:16">
      <c r="A411" s="133">
        <v>407</v>
      </c>
      <c r="B411" s="37">
        <v>2016015179</v>
      </c>
      <c r="C411" s="38" t="s">
        <v>589</v>
      </c>
      <c r="D411" s="37">
        <v>2016</v>
      </c>
      <c r="E411" s="39" t="s">
        <v>569</v>
      </c>
      <c r="F411" s="205">
        <v>7.9</v>
      </c>
      <c r="G411" s="206">
        <v>64.596</v>
      </c>
      <c r="H411" s="206">
        <v>4.6</v>
      </c>
      <c r="I411" s="207">
        <f t="shared" si="47"/>
        <v>77.096</v>
      </c>
      <c r="J411" s="40">
        <v>21</v>
      </c>
      <c r="K411" s="41">
        <v>35</v>
      </c>
      <c r="L411" s="74">
        <f t="shared" si="45"/>
        <v>0.6</v>
      </c>
      <c r="M411" s="40">
        <v>47</v>
      </c>
      <c r="N411" s="41">
        <v>105</v>
      </c>
      <c r="O411" s="73">
        <f t="shared" si="46"/>
        <v>0.447619047619048</v>
      </c>
      <c r="P411" s="157"/>
    </row>
    <row r="412" customHeight="1" spans="1:16">
      <c r="A412" s="133">
        <v>408</v>
      </c>
      <c r="B412" s="37">
        <v>2016015193</v>
      </c>
      <c r="C412" s="38" t="s">
        <v>590</v>
      </c>
      <c r="D412" s="37">
        <v>2016</v>
      </c>
      <c r="E412" s="39" t="s">
        <v>569</v>
      </c>
      <c r="F412" s="205">
        <v>7.62</v>
      </c>
      <c r="G412" s="206">
        <v>65.0064</v>
      </c>
      <c r="H412" s="206">
        <v>3.88</v>
      </c>
      <c r="I412" s="207">
        <f t="shared" si="47"/>
        <v>76.5064</v>
      </c>
      <c r="J412" s="40">
        <v>22</v>
      </c>
      <c r="K412" s="41">
        <v>35</v>
      </c>
      <c r="L412" s="74">
        <f t="shared" si="45"/>
        <v>0.628571428571429</v>
      </c>
      <c r="M412" s="40">
        <v>52</v>
      </c>
      <c r="N412" s="41">
        <v>105</v>
      </c>
      <c r="O412" s="73">
        <f t="shared" si="46"/>
        <v>0.495238095238095</v>
      </c>
      <c r="P412" s="157"/>
    </row>
    <row r="413" customHeight="1" spans="1:16">
      <c r="A413" s="133">
        <v>409</v>
      </c>
      <c r="B413" s="37">
        <v>2016015183</v>
      </c>
      <c r="C413" s="38" t="s">
        <v>591</v>
      </c>
      <c r="D413" s="37">
        <v>2016</v>
      </c>
      <c r="E413" s="39" t="s">
        <v>569</v>
      </c>
      <c r="F413" s="205">
        <v>8</v>
      </c>
      <c r="G413" s="206">
        <v>63.796</v>
      </c>
      <c r="H413" s="206">
        <v>4.5</v>
      </c>
      <c r="I413" s="207">
        <f t="shared" si="47"/>
        <v>76.296</v>
      </c>
      <c r="J413" s="40">
        <v>23</v>
      </c>
      <c r="K413" s="41">
        <v>35</v>
      </c>
      <c r="L413" s="73">
        <f t="shared" si="45"/>
        <v>0.657142857142857</v>
      </c>
      <c r="M413" s="40">
        <v>54</v>
      </c>
      <c r="N413" s="41">
        <v>105</v>
      </c>
      <c r="O413" s="73">
        <f t="shared" si="46"/>
        <v>0.514285714285714</v>
      </c>
      <c r="P413" s="157"/>
    </row>
    <row r="414" customHeight="1" spans="1:16">
      <c r="A414" s="133">
        <v>410</v>
      </c>
      <c r="B414" s="37">
        <v>2016015198</v>
      </c>
      <c r="C414" s="38" t="s">
        <v>592</v>
      </c>
      <c r="D414" s="37">
        <v>2016</v>
      </c>
      <c r="E414" s="39" t="s">
        <v>569</v>
      </c>
      <c r="F414" s="205">
        <v>7.5</v>
      </c>
      <c r="G414" s="206">
        <v>63.4936</v>
      </c>
      <c r="H414" s="206">
        <v>5.3</v>
      </c>
      <c r="I414" s="207">
        <f t="shared" si="47"/>
        <v>76.2936</v>
      </c>
      <c r="J414" s="40">
        <v>24</v>
      </c>
      <c r="K414" s="41">
        <v>35</v>
      </c>
      <c r="L414" s="73">
        <f t="shared" si="45"/>
        <v>0.685714285714286</v>
      </c>
      <c r="M414" s="40">
        <v>55</v>
      </c>
      <c r="N414" s="41">
        <v>105</v>
      </c>
      <c r="O414" s="73">
        <f t="shared" si="46"/>
        <v>0.523809523809524</v>
      </c>
      <c r="P414" s="157"/>
    </row>
    <row r="415" customHeight="1" spans="1:16">
      <c r="A415" s="133">
        <v>411</v>
      </c>
      <c r="B415" s="37">
        <v>2016015188</v>
      </c>
      <c r="C415" s="38" t="s">
        <v>593</v>
      </c>
      <c r="D415" s="37">
        <v>2016</v>
      </c>
      <c r="E415" s="39" t="s">
        <v>569</v>
      </c>
      <c r="F415" s="205">
        <v>8.2</v>
      </c>
      <c r="G415" s="206">
        <v>63.192</v>
      </c>
      <c r="H415" s="206">
        <v>4.7</v>
      </c>
      <c r="I415" s="207">
        <f t="shared" si="47"/>
        <v>76.092</v>
      </c>
      <c r="J415" s="40">
        <v>25</v>
      </c>
      <c r="K415" s="41">
        <v>35</v>
      </c>
      <c r="L415" s="74">
        <f t="shared" si="45"/>
        <v>0.714285714285714</v>
      </c>
      <c r="M415" s="40">
        <v>59</v>
      </c>
      <c r="N415" s="41">
        <v>105</v>
      </c>
      <c r="O415" s="73">
        <f t="shared" si="46"/>
        <v>0.561904761904762</v>
      </c>
      <c r="P415" s="157"/>
    </row>
    <row r="416" customHeight="1" spans="1:16">
      <c r="A416" s="133">
        <v>412</v>
      </c>
      <c r="B416" s="37">
        <v>2016015189</v>
      </c>
      <c r="C416" s="38" t="s">
        <v>594</v>
      </c>
      <c r="D416" s="37">
        <v>2016</v>
      </c>
      <c r="E416" s="39" t="s">
        <v>569</v>
      </c>
      <c r="F416" s="205">
        <v>7.4</v>
      </c>
      <c r="G416" s="206">
        <v>64.2872</v>
      </c>
      <c r="H416" s="206">
        <v>4.3</v>
      </c>
      <c r="I416" s="207">
        <f t="shared" si="47"/>
        <v>75.9872</v>
      </c>
      <c r="J416" s="40">
        <v>26</v>
      </c>
      <c r="K416" s="41">
        <v>35</v>
      </c>
      <c r="L416" s="73">
        <f t="shared" si="45"/>
        <v>0.742857142857143</v>
      </c>
      <c r="M416" s="40">
        <v>60</v>
      </c>
      <c r="N416" s="41">
        <v>105</v>
      </c>
      <c r="O416" s="73">
        <f t="shared" si="46"/>
        <v>0.571428571428571</v>
      </c>
      <c r="P416" s="157"/>
    </row>
    <row r="417" customHeight="1" spans="1:16">
      <c r="A417" s="133">
        <v>413</v>
      </c>
      <c r="B417" s="37">
        <v>2016015192</v>
      </c>
      <c r="C417" s="38" t="s">
        <v>595</v>
      </c>
      <c r="D417" s="37">
        <v>2016</v>
      </c>
      <c r="E417" s="39" t="s">
        <v>569</v>
      </c>
      <c r="F417" s="205">
        <v>7.1</v>
      </c>
      <c r="G417" s="206">
        <v>64.3292</v>
      </c>
      <c r="H417" s="206">
        <v>4.3</v>
      </c>
      <c r="I417" s="207">
        <f t="shared" si="47"/>
        <v>75.7292</v>
      </c>
      <c r="J417" s="40">
        <v>27</v>
      </c>
      <c r="K417" s="41">
        <v>35</v>
      </c>
      <c r="L417" s="73">
        <f t="shared" ref="L417:L480" si="48">IFERROR(J417/K417,"")</f>
        <v>0.771428571428571</v>
      </c>
      <c r="M417" s="40">
        <v>62</v>
      </c>
      <c r="N417" s="41">
        <v>105</v>
      </c>
      <c r="O417" s="73">
        <f t="shared" si="46"/>
        <v>0.59047619047619</v>
      </c>
      <c r="P417" s="157"/>
    </row>
    <row r="418" customHeight="1" spans="1:16">
      <c r="A418" s="133">
        <v>414</v>
      </c>
      <c r="B418" s="37">
        <v>2016015173</v>
      </c>
      <c r="C418" s="38" t="s">
        <v>596</v>
      </c>
      <c r="D418" s="37">
        <v>2016</v>
      </c>
      <c r="E418" s="39" t="s">
        <v>569</v>
      </c>
      <c r="F418" s="205">
        <v>7.45</v>
      </c>
      <c r="G418" s="206">
        <v>64.6856</v>
      </c>
      <c r="H418" s="206">
        <v>3.4</v>
      </c>
      <c r="I418" s="207">
        <f t="shared" si="47"/>
        <v>75.5356</v>
      </c>
      <c r="J418" s="40">
        <v>28</v>
      </c>
      <c r="K418" s="41">
        <v>35</v>
      </c>
      <c r="L418" s="73">
        <f t="shared" si="48"/>
        <v>0.8</v>
      </c>
      <c r="M418" s="40">
        <v>63</v>
      </c>
      <c r="N418" s="41">
        <v>105</v>
      </c>
      <c r="O418" s="73">
        <f t="shared" si="46"/>
        <v>0.6</v>
      </c>
      <c r="P418" s="157"/>
    </row>
    <row r="419" customHeight="1" spans="1:16">
      <c r="A419" s="133">
        <v>415</v>
      </c>
      <c r="B419" s="37">
        <v>2016015186</v>
      </c>
      <c r="C419" s="38" t="s">
        <v>597</v>
      </c>
      <c r="D419" s="37">
        <v>2016</v>
      </c>
      <c r="E419" s="39" t="s">
        <v>569</v>
      </c>
      <c r="F419" s="205">
        <v>7.02</v>
      </c>
      <c r="G419" s="206">
        <v>62.8736</v>
      </c>
      <c r="H419" s="206">
        <v>5.1</v>
      </c>
      <c r="I419" s="207">
        <f t="shared" si="47"/>
        <v>74.9936</v>
      </c>
      <c r="J419" s="40">
        <v>29</v>
      </c>
      <c r="K419" s="41">
        <v>35</v>
      </c>
      <c r="L419" s="73">
        <f t="shared" si="48"/>
        <v>0.828571428571429</v>
      </c>
      <c r="M419" s="40">
        <v>67</v>
      </c>
      <c r="N419" s="41">
        <v>105</v>
      </c>
      <c r="O419" s="73">
        <f t="shared" si="46"/>
        <v>0.638095238095238</v>
      </c>
      <c r="P419" s="157"/>
    </row>
    <row r="420" customHeight="1" spans="1:16">
      <c r="A420" s="133">
        <v>416</v>
      </c>
      <c r="B420" s="37">
        <v>2016015195</v>
      </c>
      <c r="C420" s="38" t="s">
        <v>598</v>
      </c>
      <c r="D420" s="37">
        <v>2016</v>
      </c>
      <c r="E420" s="39" t="s">
        <v>569</v>
      </c>
      <c r="F420" s="205">
        <v>6.35</v>
      </c>
      <c r="G420" s="206">
        <v>62.1104</v>
      </c>
      <c r="H420" s="206">
        <v>6.22</v>
      </c>
      <c r="I420" s="207">
        <f t="shared" si="47"/>
        <v>74.6804</v>
      </c>
      <c r="J420" s="40">
        <v>30</v>
      </c>
      <c r="K420" s="41">
        <v>35</v>
      </c>
      <c r="L420" s="74">
        <f t="shared" si="48"/>
        <v>0.857142857142857</v>
      </c>
      <c r="M420" s="40">
        <v>69</v>
      </c>
      <c r="N420" s="41">
        <v>105</v>
      </c>
      <c r="O420" s="73">
        <f t="shared" si="46"/>
        <v>0.657142857142857</v>
      </c>
      <c r="P420" s="157"/>
    </row>
    <row r="421" customHeight="1" spans="1:16">
      <c r="A421" s="133">
        <v>417</v>
      </c>
      <c r="B421" s="37">
        <v>2016015197</v>
      </c>
      <c r="C421" s="38" t="s">
        <v>599</v>
      </c>
      <c r="D421" s="37">
        <v>2016</v>
      </c>
      <c r="E421" s="39" t="s">
        <v>569</v>
      </c>
      <c r="F421" s="205">
        <v>7.05</v>
      </c>
      <c r="G421" s="206">
        <v>62.5544</v>
      </c>
      <c r="H421" s="206">
        <v>4.9</v>
      </c>
      <c r="I421" s="207">
        <f t="shared" si="47"/>
        <v>74.5044</v>
      </c>
      <c r="J421" s="40">
        <v>31</v>
      </c>
      <c r="K421" s="41">
        <v>35</v>
      </c>
      <c r="L421" s="73">
        <f t="shared" si="48"/>
        <v>0.885714285714286</v>
      </c>
      <c r="M421" s="40">
        <v>71</v>
      </c>
      <c r="N421" s="41">
        <v>105</v>
      </c>
      <c r="O421" s="73">
        <f t="shared" si="46"/>
        <v>0.676190476190476</v>
      </c>
      <c r="P421" s="157"/>
    </row>
    <row r="422" customHeight="1" spans="1:16">
      <c r="A422" s="133">
        <v>418</v>
      </c>
      <c r="B422" s="37">
        <v>2016015187</v>
      </c>
      <c r="C422" s="38" t="s">
        <v>600</v>
      </c>
      <c r="D422" s="37">
        <v>2016</v>
      </c>
      <c r="E422" s="39" t="s">
        <v>569</v>
      </c>
      <c r="F422" s="205">
        <v>7.59</v>
      </c>
      <c r="G422" s="206">
        <v>61.9684</v>
      </c>
      <c r="H422" s="206">
        <v>4.68</v>
      </c>
      <c r="I422" s="207">
        <f t="shared" si="47"/>
        <v>74.2384</v>
      </c>
      <c r="J422" s="40">
        <v>32</v>
      </c>
      <c r="K422" s="41">
        <v>35</v>
      </c>
      <c r="L422" s="73">
        <f t="shared" si="48"/>
        <v>0.914285714285714</v>
      </c>
      <c r="M422" s="40">
        <v>75</v>
      </c>
      <c r="N422" s="41">
        <v>105</v>
      </c>
      <c r="O422" s="73">
        <f t="shared" si="46"/>
        <v>0.714285714285714</v>
      </c>
      <c r="P422" s="157"/>
    </row>
    <row r="423" customHeight="1" spans="1:16">
      <c r="A423" s="133">
        <v>419</v>
      </c>
      <c r="B423" s="37">
        <v>2016015185</v>
      </c>
      <c r="C423" s="38" t="s">
        <v>601</v>
      </c>
      <c r="D423" s="37">
        <v>2016</v>
      </c>
      <c r="E423" s="39" t="s">
        <v>569</v>
      </c>
      <c r="F423" s="205">
        <v>7.4</v>
      </c>
      <c r="G423" s="206">
        <v>61.3896</v>
      </c>
      <c r="H423" s="206">
        <v>4.4</v>
      </c>
      <c r="I423" s="207">
        <f t="shared" si="47"/>
        <v>73.1896</v>
      </c>
      <c r="J423" s="40">
        <v>33</v>
      </c>
      <c r="K423" s="41">
        <v>35</v>
      </c>
      <c r="L423" s="73">
        <f t="shared" si="48"/>
        <v>0.942857142857143</v>
      </c>
      <c r="M423" s="40">
        <v>82</v>
      </c>
      <c r="N423" s="41">
        <v>105</v>
      </c>
      <c r="O423" s="73">
        <f t="shared" si="46"/>
        <v>0.780952380952381</v>
      </c>
      <c r="P423" s="157"/>
    </row>
    <row r="424" customHeight="1" spans="1:16">
      <c r="A424" s="133">
        <v>420</v>
      </c>
      <c r="B424" s="37">
        <v>2016015196</v>
      </c>
      <c r="C424" s="38" t="s">
        <v>602</v>
      </c>
      <c r="D424" s="37">
        <v>2016</v>
      </c>
      <c r="E424" s="39" t="s">
        <v>569</v>
      </c>
      <c r="F424" s="205">
        <v>6.8</v>
      </c>
      <c r="G424" s="206">
        <v>61.4112</v>
      </c>
      <c r="H424" s="206">
        <v>4.89</v>
      </c>
      <c r="I424" s="207">
        <f t="shared" si="47"/>
        <v>73.1012</v>
      </c>
      <c r="J424" s="40">
        <v>34</v>
      </c>
      <c r="K424" s="41">
        <v>35</v>
      </c>
      <c r="L424" s="209">
        <f t="shared" si="48"/>
        <v>0.971428571428571</v>
      </c>
      <c r="M424" s="40">
        <v>83</v>
      </c>
      <c r="N424" s="41">
        <v>105</v>
      </c>
      <c r="O424" s="210">
        <f t="shared" si="46"/>
        <v>0.79047619047619</v>
      </c>
      <c r="P424" s="157"/>
    </row>
    <row r="425" customHeight="1" spans="1:16">
      <c r="A425" s="133">
        <v>421</v>
      </c>
      <c r="B425" s="37">
        <v>2016015176</v>
      </c>
      <c r="C425" s="38" t="s">
        <v>603</v>
      </c>
      <c r="D425" s="37">
        <v>2016</v>
      </c>
      <c r="E425" s="39" t="s">
        <v>569</v>
      </c>
      <c r="F425" s="205">
        <v>7.65</v>
      </c>
      <c r="G425" s="206">
        <v>56.8092</v>
      </c>
      <c r="H425" s="206">
        <v>4.54</v>
      </c>
      <c r="I425" s="207">
        <f t="shared" si="47"/>
        <v>68.9992</v>
      </c>
      <c r="J425" s="40">
        <v>35</v>
      </c>
      <c r="K425" s="41">
        <v>35</v>
      </c>
      <c r="L425" s="211">
        <f t="shared" si="48"/>
        <v>1</v>
      </c>
      <c r="M425" s="40">
        <v>98</v>
      </c>
      <c r="N425" s="41">
        <v>105</v>
      </c>
      <c r="O425" s="211">
        <f t="shared" si="46"/>
        <v>0.933333333333333</v>
      </c>
      <c r="P425" s="157"/>
    </row>
    <row r="426" customHeight="1" spans="1:16">
      <c r="A426" s="133">
        <v>422</v>
      </c>
      <c r="B426" s="37" t="s">
        <v>604</v>
      </c>
      <c r="C426" s="38" t="s">
        <v>605</v>
      </c>
      <c r="D426" s="37">
        <v>2016</v>
      </c>
      <c r="E426" s="39" t="s">
        <v>606</v>
      </c>
      <c r="F426" s="205">
        <v>8.7</v>
      </c>
      <c r="G426" s="206">
        <v>73.46</v>
      </c>
      <c r="H426" s="206">
        <v>4.63</v>
      </c>
      <c r="I426" s="207">
        <f t="shared" ref="I426:I482" si="49">F426+G426+H426</f>
        <v>86.79</v>
      </c>
      <c r="J426" s="40">
        <v>1</v>
      </c>
      <c r="K426" s="41">
        <v>31</v>
      </c>
      <c r="L426" s="74">
        <f t="shared" si="48"/>
        <v>0.032258064516129</v>
      </c>
      <c r="M426" s="40">
        <v>2</v>
      </c>
      <c r="N426" s="41">
        <v>61</v>
      </c>
      <c r="O426" s="74">
        <f t="shared" si="46"/>
        <v>0.0327868852459016</v>
      </c>
      <c r="P426" s="157"/>
    </row>
    <row r="427" customHeight="1" spans="1:16">
      <c r="A427" s="133">
        <v>423</v>
      </c>
      <c r="B427" s="37" t="s">
        <v>607</v>
      </c>
      <c r="C427" s="38" t="s">
        <v>608</v>
      </c>
      <c r="D427" s="37">
        <v>2016</v>
      </c>
      <c r="E427" s="39" t="s">
        <v>606</v>
      </c>
      <c r="F427" s="205">
        <v>8.55</v>
      </c>
      <c r="G427" s="206">
        <v>70.85</v>
      </c>
      <c r="H427" s="206">
        <v>6.03</v>
      </c>
      <c r="I427" s="207">
        <f t="shared" si="49"/>
        <v>85.43</v>
      </c>
      <c r="J427" s="40">
        <v>2</v>
      </c>
      <c r="K427" s="41">
        <v>31</v>
      </c>
      <c r="L427" s="74">
        <f t="shared" si="48"/>
        <v>0.0645161290322581</v>
      </c>
      <c r="M427" s="40">
        <v>3</v>
      </c>
      <c r="N427" s="41">
        <v>61</v>
      </c>
      <c r="O427" s="74">
        <f t="shared" si="46"/>
        <v>0.0491803278688525</v>
      </c>
      <c r="P427" s="157"/>
    </row>
    <row r="428" customHeight="1" spans="1:16">
      <c r="A428" s="133">
        <v>424</v>
      </c>
      <c r="B428" s="37">
        <v>2016015208</v>
      </c>
      <c r="C428" s="38" t="s">
        <v>609</v>
      </c>
      <c r="D428" s="37">
        <v>2016</v>
      </c>
      <c r="E428" s="39" t="s">
        <v>606</v>
      </c>
      <c r="F428" s="205">
        <v>8.1</v>
      </c>
      <c r="G428" s="206">
        <v>71.05</v>
      </c>
      <c r="H428" s="206">
        <v>5.35</v>
      </c>
      <c r="I428" s="207">
        <f t="shared" si="49"/>
        <v>84.5</v>
      </c>
      <c r="J428" s="40">
        <v>3</v>
      </c>
      <c r="K428" s="41">
        <v>31</v>
      </c>
      <c r="L428" s="74">
        <f t="shared" si="48"/>
        <v>0.0967741935483871</v>
      </c>
      <c r="M428" s="40">
        <v>4</v>
      </c>
      <c r="N428" s="41">
        <v>61</v>
      </c>
      <c r="O428" s="74">
        <f t="shared" si="46"/>
        <v>0.0655737704918033</v>
      </c>
      <c r="P428" s="157"/>
    </row>
    <row r="429" customHeight="1" spans="1:16">
      <c r="A429" s="133">
        <v>425</v>
      </c>
      <c r="B429" s="37">
        <v>2016015207</v>
      </c>
      <c r="C429" s="38" t="s">
        <v>610</v>
      </c>
      <c r="D429" s="37">
        <v>2016</v>
      </c>
      <c r="E429" s="39" t="s">
        <v>606</v>
      </c>
      <c r="F429" s="205">
        <v>9.05</v>
      </c>
      <c r="G429" s="206">
        <v>68.18</v>
      </c>
      <c r="H429" s="206">
        <v>7</v>
      </c>
      <c r="I429" s="207">
        <f t="shared" si="49"/>
        <v>84.23</v>
      </c>
      <c r="J429" s="40">
        <v>4</v>
      </c>
      <c r="K429" s="41">
        <v>31</v>
      </c>
      <c r="L429" s="74">
        <f t="shared" si="48"/>
        <v>0.129032258064516</v>
      </c>
      <c r="M429" s="40">
        <v>5</v>
      </c>
      <c r="N429" s="41">
        <v>61</v>
      </c>
      <c r="O429" s="74">
        <f t="shared" si="46"/>
        <v>0.0819672131147541</v>
      </c>
      <c r="P429" s="157"/>
    </row>
    <row r="430" customHeight="1" spans="1:16">
      <c r="A430" s="133">
        <v>426</v>
      </c>
      <c r="B430" s="42">
        <v>2016015200</v>
      </c>
      <c r="C430" s="38" t="s">
        <v>611</v>
      </c>
      <c r="D430" s="37">
        <v>2016</v>
      </c>
      <c r="E430" s="39" t="s">
        <v>606</v>
      </c>
      <c r="F430" s="205">
        <v>8.83</v>
      </c>
      <c r="G430" s="206">
        <v>69.95</v>
      </c>
      <c r="H430" s="206">
        <v>4.89</v>
      </c>
      <c r="I430" s="207">
        <f t="shared" si="49"/>
        <v>83.67</v>
      </c>
      <c r="J430" s="40">
        <v>5</v>
      </c>
      <c r="K430" s="41">
        <v>31</v>
      </c>
      <c r="L430" s="74">
        <f t="shared" si="48"/>
        <v>0.161290322580645</v>
      </c>
      <c r="M430" s="40">
        <v>6</v>
      </c>
      <c r="N430" s="41">
        <v>61</v>
      </c>
      <c r="O430" s="74">
        <f t="shared" si="46"/>
        <v>0.0983606557377049</v>
      </c>
      <c r="P430" s="157"/>
    </row>
    <row r="431" customHeight="1" spans="1:16">
      <c r="A431" s="133">
        <v>427</v>
      </c>
      <c r="B431" s="42">
        <v>2016015205</v>
      </c>
      <c r="C431" s="38" t="s">
        <v>612</v>
      </c>
      <c r="D431" s="37">
        <v>2016</v>
      </c>
      <c r="E431" s="39" t="s">
        <v>606</v>
      </c>
      <c r="F431" s="205">
        <v>9.15</v>
      </c>
      <c r="G431" s="206">
        <v>68.36</v>
      </c>
      <c r="H431" s="206">
        <v>6.04</v>
      </c>
      <c r="I431" s="207">
        <f t="shared" si="49"/>
        <v>83.55</v>
      </c>
      <c r="J431" s="40">
        <v>6</v>
      </c>
      <c r="K431" s="41">
        <v>31</v>
      </c>
      <c r="L431" s="74">
        <f t="shared" si="48"/>
        <v>0.193548387096774</v>
      </c>
      <c r="M431" s="40">
        <v>7</v>
      </c>
      <c r="N431" s="41">
        <v>61</v>
      </c>
      <c r="O431" s="74">
        <f t="shared" si="46"/>
        <v>0.114754098360656</v>
      </c>
      <c r="P431" s="157"/>
    </row>
    <row r="432" customHeight="1" spans="1:16">
      <c r="A432" s="133">
        <v>428</v>
      </c>
      <c r="B432" s="42">
        <v>2016015212</v>
      </c>
      <c r="C432" s="38" t="s">
        <v>613</v>
      </c>
      <c r="D432" s="37">
        <v>2016</v>
      </c>
      <c r="E432" s="39" t="s">
        <v>606</v>
      </c>
      <c r="F432" s="205">
        <v>8.73</v>
      </c>
      <c r="G432" s="206">
        <v>68.62</v>
      </c>
      <c r="H432" s="206">
        <v>5.34</v>
      </c>
      <c r="I432" s="207">
        <f t="shared" si="49"/>
        <v>82.69</v>
      </c>
      <c r="J432" s="40">
        <v>7</v>
      </c>
      <c r="K432" s="41">
        <v>31</v>
      </c>
      <c r="L432" s="74">
        <f t="shared" si="48"/>
        <v>0.225806451612903</v>
      </c>
      <c r="M432" s="40">
        <v>8</v>
      </c>
      <c r="N432" s="41">
        <v>61</v>
      </c>
      <c r="O432" s="74">
        <f t="shared" si="46"/>
        <v>0.131147540983607</v>
      </c>
      <c r="P432" s="157"/>
    </row>
    <row r="433" customHeight="1" spans="1:16">
      <c r="A433" s="133">
        <v>429</v>
      </c>
      <c r="B433" s="42" t="s">
        <v>614</v>
      </c>
      <c r="C433" s="38" t="s">
        <v>615</v>
      </c>
      <c r="D433" s="37">
        <v>2016</v>
      </c>
      <c r="E433" s="39" t="s">
        <v>606</v>
      </c>
      <c r="F433" s="205">
        <v>8</v>
      </c>
      <c r="G433" s="206">
        <v>66.51</v>
      </c>
      <c r="H433" s="206">
        <v>7.1</v>
      </c>
      <c r="I433" s="207">
        <f t="shared" si="49"/>
        <v>81.61</v>
      </c>
      <c r="J433" s="40">
        <v>8</v>
      </c>
      <c r="K433" s="41">
        <v>31</v>
      </c>
      <c r="L433" s="74">
        <f t="shared" si="48"/>
        <v>0.258064516129032</v>
      </c>
      <c r="M433" s="40">
        <v>9</v>
      </c>
      <c r="N433" s="41">
        <v>61</v>
      </c>
      <c r="O433" s="74">
        <f t="shared" si="46"/>
        <v>0.147540983606557</v>
      </c>
      <c r="P433" s="157"/>
    </row>
    <row r="434" customHeight="1" spans="1:16">
      <c r="A434" s="133">
        <v>430</v>
      </c>
      <c r="B434" s="42" t="s">
        <v>616</v>
      </c>
      <c r="C434" s="38" t="s">
        <v>617</v>
      </c>
      <c r="D434" s="37">
        <v>2016</v>
      </c>
      <c r="E434" s="39" t="s">
        <v>606</v>
      </c>
      <c r="F434" s="205">
        <v>7.7</v>
      </c>
      <c r="G434" s="206">
        <v>68.11</v>
      </c>
      <c r="H434" s="206">
        <v>4.78</v>
      </c>
      <c r="I434" s="207">
        <f t="shared" si="49"/>
        <v>80.59</v>
      </c>
      <c r="J434" s="40">
        <v>9</v>
      </c>
      <c r="K434" s="41">
        <v>31</v>
      </c>
      <c r="L434" s="74">
        <f t="shared" si="48"/>
        <v>0.290322580645161</v>
      </c>
      <c r="M434" s="40">
        <v>11</v>
      </c>
      <c r="N434" s="41">
        <v>61</v>
      </c>
      <c r="O434" s="74">
        <f t="shared" si="46"/>
        <v>0.180327868852459</v>
      </c>
      <c r="P434" s="157"/>
    </row>
    <row r="435" customHeight="1" spans="1:16">
      <c r="A435" s="133">
        <v>431</v>
      </c>
      <c r="B435" s="42" t="s">
        <v>618</v>
      </c>
      <c r="C435" s="38" t="s">
        <v>619</v>
      </c>
      <c r="D435" s="37">
        <v>2016</v>
      </c>
      <c r="E435" s="39" t="s">
        <v>606</v>
      </c>
      <c r="F435" s="205">
        <v>8.71</v>
      </c>
      <c r="G435" s="206">
        <v>66.88</v>
      </c>
      <c r="H435" s="206">
        <v>4.59</v>
      </c>
      <c r="I435" s="207">
        <f t="shared" si="49"/>
        <v>80.18</v>
      </c>
      <c r="J435" s="40">
        <v>10</v>
      </c>
      <c r="K435" s="41">
        <v>31</v>
      </c>
      <c r="L435" s="75">
        <f t="shared" si="48"/>
        <v>0.32258064516129</v>
      </c>
      <c r="M435" s="40">
        <v>13</v>
      </c>
      <c r="N435" s="41">
        <v>61</v>
      </c>
      <c r="O435" s="75">
        <f t="shared" si="46"/>
        <v>0.213114754098361</v>
      </c>
      <c r="P435" s="157"/>
    </row>
    <row r="436" customHeight="1" spans="1:16">
      <c r="A436" s="133">
        <v>432</v>
      </c>
      <c r="B436" s="42" t="s">
        <v>620</v>
      </c>
      <c r="C436" s="38" t="s">
        <v>621</v>
      </c>
      <c r="D436" s="37">
        <v>2016</v>
      </c>
      <c r="E436" s="39" t="s">
        <v>606</v>
      </c>
      <c r="F436" s="205">
        <v>8.9</v>
      </c>
      <c r="G436" s="206">
        <v>65.94</v>
      </c>
      <c r="H436" s="206">
        <v>4.95</v>
      </c>
      <c r="I436" s="207">
        <f t="shared" si="49"/>
        <v>79.79</v>
      </c>
      <c r="J436" s="40">
        <v>11</v>
      </c>
      <c r="K436" s="41">
        <v>31</v>
      </c>
      <c r="L436" s="75">
        <f t="shared" si="48"/>
        <v>0.354838709677419</v>
      </c>
      <c r="M436" s="40">
        <v>15</v>
      </c>
      <c r="N436" s="41">
        <v>61</v>
      </c>
      <c r="O436" s="75">
        <f t="shared" si="46"/>
        <v>0.245901639344262</v>
      </c>
      <c r="P436" s="157"/>
    </row>
    <row r="437" customHeight="1" spans="1:16">
      <c r="A437" s="133">
        <v>433</v>
      </c>
      <c r="B437" s="42" t="s">
        <v>622</v>
      </c>
      <c r="C437" s="38" t="s">
        <v>623</v>
      </c>
      <c r="D437" s="37">
        <v>2016</v>
      </c>
      <c r="E437" s="39" t="s">
        <v>606</v>
      </c>
      <c r="F437" s="205">
        <v>8.45</v>
      </c>
      <c r="G437" s="206">
        <v>64.86</v>
      </c>
      <c r="H437" s="206">
        <v>5.35</v>
      </c>
      <c r="I437" s="207">
        <f t="shared" si="49"/>
        <v>78.66</v>
      </c>
      <c r="J437" s="40">
        <v>12</v>
      </c>
      <c r="K437" s="41">
        <v>31</v>
      </c>
      <c r="L437" s="74">
        <f t="shared" si="48"/>
        <v>0.387096774193548</v>
      </c>
      <c r="M437" s="40">
        <v>21</v>
      </c>
      <c r="N437" s="41">
        <v>61</v>
      </c>
      <c r="O437" s="74">
        <f t="shared" si="46"/>
        <v>0.344262295081967</v>
      </c>
      <c r="P437" s="157"/>
    </row>
    <row r="438" customHeight="1" spans="1:16">
      <c r="A438" s="133">
        <v>434</v>
      </c>
      <c r="B438" s="42" t="s">
        <v>624</v>
      </c>
      <c r="C438" s="38" t="s">
        <v>625</v>
      </c>
      <c r="D438" s="37">
        <v>2016</v>
      </c>
      <c r="E438" s="39" t="s">
        <v>606</v>
      </c>
      <c r="F438" s="205">
        <v>8.12</v>
      </c>
      <c r="G438" s="206">
        <v>64.5</v>
      </c>
      <c r="H438" s="206">
        <v>4.83</v>
      </c>
      <c r="I438" s="207">
        <f t="shared" si="49"/>
        <v>77.45</v>
      </c>
      <c r="J438" s="40">
        <v>13</v>
      </c>
      <c r="K438" s="41">
        <v>31</v>
      </c>
      <c r="L438" s="74">
        <f t="shared" si="48"/>
        <v>0.419354838709677</v>
      </c>
      <c r="M438" s="40">
        <v>26</v>
      </c>
      <c r="N438" s="41">
        <v>61</v>
      </c>
      <c r="O438" s="74">
        <f t="shared" si="46"/>
        <v>0.426229508196721</v>
      </c>
      <c r="P438" s="157"/>
    </row>
    <row r="439" customHeight="1" spans="1:16">
      <c r="A439" s="133">
        <v>435</v>
      </c>
      <c r="B439" s="42" t="s">
        <v>626</v>
      </c>
      <c r="C439" s="38" t="s">
        <v>627</v>
      </c>
      <c r="D439" s="37">
        <v>2016</v>
      </c>
      <c r="E439" s="39" t="s">
        <v>606</v>
      </c>
      <c r="F439" s="205">
        <v>7.95</v>
      </c>
      <c r="G439" s="206">
        <v>64.38</v>
      </c>
      <c r="H439" s="206">
        <v>4.91</v>
      </c>
      <c r="I439" s="207">
        <f t="shared" si="49"/>
        <v>77.24</v>
      </c>
      <c r="J439" s="40">
        <v>14</v>
      </c>
      <c r="K439" s="41">
        <v>31</v>
      </c>
      <c r="L439" s="74">
        <f t="shared" si="48"/>
        <v>0.451612903225806</v>
      </c>
      <c r="M439" s="40">
        <v>27</v>
      </c>
      <c r="N439" s="41">
        <v>61</v>
      </c>
      <c r="O439" s="74">
        <f t="shared" si="46"/>
        <v>0.442622950819672</v>
      </c>
      <c r="P439" s="157"/>
    </row>
    <row r="440" customHeight="1" spans="1:16">
      <c r="A440" s="133">
        <v>436</v>
      </c>
      <c r="B440" s="42" t="s">
        <v>628</v>
      </c>
      <c r="C440" s="38" t="s">
        <v>629</v>
      </c>
      <c r="D440" s="37">
        <v>2016</v>
      </c>
      <c r="E440" s="39" t="s">
        <v>606</v>
      </c>
      <c r="F440" s="205">
        <v>7.79</v>
      </c>
      <c r="G440" s="206">
        <v>65.03</v>
      </c>
      <c r="H440" s="206">
        <v>4.12</v>
      </c>
      <c r="I440" s="207">
        <f t="shared" si="49"/>
        <v>76.94</v>
      </c>
      <c r="J440" s="40">
        <v>15</v>
      </c>
      <c r="K440" s="41">
        <v>31</v>
      </c>
      <c r="L440" s="74">
        <f t="shared" si="48"/>
        <v>0.483870967741935</v>
      </c>
      <c r="M440" s="40">
        <v>29</v>
      </c>
      <c r="N440" s="41">
        <v>61</v>
      </c>
      <c r="O440" s="74">
        <f t="shared" si="46"/>
        <v>0.475409836065574</v>
      </c>
      <c r="P440" s="157"/>
    </row>
    <row r="441" customHeight="1" spans="1:16">
      <c r="A441" s="133">
        <v>437</v>
      </c>
      <c r="B441" s="42" t="s">
        <v>630</v>
      </c>
      <c r="C441" s="38" t="s">
        <v>631</v>
      </c>
      <c r="D441" s="37">
        <v>2016</v>
      </c>
      <c r="E441" s="39" t="s">
        <v>606</v>
      </c>
      <c r="F441" s="205">
        <v>8.73</v>
      </c>
      <c r="G441" s="206">
        <v>63.53</v>
      </c>
      <c r="H441" s="206">
        <v>4.38</v>
      </c>
      <c r="I441" s="207">
        <f t="shared" si="49"/>
        <v>76.64</v>
      </c>
      <c r="J441" s="40">
        <v>16</v>
      </c>
      <c r="K441" s="41">
        <v>31</v>
      </c>
      <c r="L441" s="74">
        <f t="shared" si="48"/>
        <v>0.516129032258065</v>
      </c>
      <c r="M441" s="40">
        <v>31</v>
      </c>
      <c r="N441" s="41">
        <v>61</v>
      </c>
      <c r="O441" s="74">
        <f t="shared" si="46"/>
        <v>0.508196721311475</v>
      </c>
      <c r="P441" s="157"/>
    </row>
    <row r="442" customHeight="1" spans="1:16">
      <c r="A442" s="133">
        <v>438</v>
      </c>
      <c r="B442" s="42">
        <v>2016015199</v>
      </c>
      <c r="C442" s="38" t="s">
        <v>632</v>
      </c>
      <c r="D442" s="37">
        <v>2016</v>
      </c>
      <c r="E442" s="39" t="s">
        <v>606</v>
      </c>
      <c r="F442" s="205">
        <v>6.55</v>
      </c>
      <c r="G442" s="206">
        <v>66.02</v>
      </c>
      <c r="H442" s="206">
        <v>3.9</v>
      </c>
      <c r="I442" s="207">
        <f t="shared" si="49"/>
        <v>76.47</v>
      </c>
      <c r="J442" s="40">
        <v>17</v>
      </c>
      <c r="K442" s="41">
        <v>31</v>
      </c>
      <c r="L442" s="74">
        <f t="shared" si="48"/>
        <v>0.548387096774194</v>
      </c>
      <c r="M442" s="40">
        <v>32</v>
      </c>
      <c r="N442" s="41">
        <v>61</v>
      </c>
      <c r="O442" s="74">
        <f t="shared" si="46"/>
        <v>0.524590163934426</v>
      </c>
      <c r="P442" s="157"/>
    </row>
    <row r="443" customHeight="1" spans="1:16">
      <c r="A443" s="133">
        <v>439</v>
      </c>
      <c r="B443" s="42" t="s">
        <v>633</v>
      </c>
      <c r="C443" s="38" t="s">
        <v>634</v>
      </c>
      <c r="D443" s="37">
        <v>2016</v>
      </c>
      <c r="E443" s="39" t="s">
        <v>606</v>
      </c>
      <c r="F443" s="205">
        <v>7.5</v>
      </c>
      <c r="G443" s="206">
        <v>63.9</v>
      </c>
      <c r="H443" s="206">
        <v>4.5</v>
      </c>
      <c r="I443" s="207">
        <f t="shared" si="49"/>
        <v>75.9</v>
      </c>
      <c r="J443" s="40">
        <v>18</v>
      </c>
      <c r="K443" s="41">
        <v>31</v>
      </c>
      <c r="L443" s="74">
        <f t="shared" si="48"/>
        <v>0.580645161290323</v>
      </c>
      <c r="M443" s="40">
        <v>34</v>
      </c>
      <c r="N443" s="41">
        <v>61</v>
      </c>
      <c r="O443" s="74">
        <f t="shared" si="46"/>
        <v>0.557377049180328</v>
      </c>
      <c r="P443" s="157"/>
    </row>
    <row r="444" customHeight="1" spans="1:16">
      <c r="A444" s="133">
        <v>440</v>
      </c>
      <c r="B444" s="42" t="s">
        <v>635</v>
      </c>
      <c r="C444" s="38" t="s">
        <v>636</v>
      </c>
      <c r="D444" s="37">
        <v>2016</v>
      </c>
      <c r="E444" s="39" t="s">
        <v>606</v>
      </c>
      <c r="F444" s="205">
        <v>7.6</v>
      </c>
      <c r="G444" s="206">
        <v>62.8</v>
      </c>
      <c r="H444" s="206">
        <v>5.3</v>
      </c>
      <c r="I444" s="207">
        <f t="shared" si="49"/>
        <v>75.7</v>
      </c>
      <c r="J444" s="40">
        <v>19</v>
      </c>
      <c r="K444" s="41">
        <v>31</v>
      </c>
      <c r="L444" s="74">
        <f t="shared" si="48"/>
        <v>0.612903225806452</v>
      </c>
      <c r="M444" s="40">
        <v>35</v>
      </c>
      <c r="N444" s="41">
        <v>61</v>
      </c>
      <c r="O444" s="74">
        <f t="shared" ref="O444:O507" si="50">IFERROR(M444/N444,"")</f>
        <v>0.573770491803279</v>
      </c>
      <c r="P444" s="157"/>
    </row>
    <row r="445" customHeight="1" spans="1:16">
      <c r="A445" s="133">
        <v>441</v>
      </c>
      <c r="B445" s="42" t="s">
        <v>637</v>
      </c>
      <c r="C445" s="38" t="s">
        <v>638</v>
      </c>
      <c r="D445" s="37">
        <v>2016</v>
      </c>
      <c r="E445" s="39" t="s">
        <v>606</v>
      </c>
      <c r="F445" s="205">
        <v>8.5</v>
      </c>
      <c r="G445" s="206">
        <v>63.05</v>
      </c>
      <c r="H445" s="206">
        <v>4.07</v>
      </c>
      <c r="I445" s="207">
        <f t="shared" si="49"/>
        <v>75.62</v>
      </c>
      <c r="J445" s="40">
        <v>20</v>
      </c>
      <c r="K445" s="41">
        <v>31</v>
      </c>
      <c r="L445" s="74">
        <f t="shared" si="48"/>
        <v>0.645161290322581</v>
      </c>
      <c r="M445" s="40">
        <v>36</v>
      </c>
      <c r="N445" s="41">
        <v>61</v>
      </c>
      <c r="O445" s="74">
        <f t="shared" si="50"/>
        <v>0.590163934426229</v>
      </c>
      <c r="P445" s="157"/>
    </row>
    <row r="446" customHeight="1" spans="1:16">
      <c r="A446" s="133">
        <v>442</v>
      </c>
      <c r="B446" s="42" t="s">
        <v>639</v>
      </c>
      <c r="C446" s="38" t="s">
        <v>640</v>
      </c>
      <c r="D446" s="37">
        <v>2016</v>
      </c>
      <c r="E446" s="39" t="s">
        <v>606</v>
      </c>
      <c r="F446" s="205">
        <v>8.68</v>
      </c>
      <c r="G446" s="206">
        <v>61.3</v>
      </c>
      <c r="H446" s="206">
        <v>5.08</v>
      </c>
      <c r="I446" s="207">
        <f t="shared" si="49"/>
        <v>75.06</v>
      </c>
      <c r="J446" s="40">
        <v>21</v>
      </c>
      <c r="K446" s="41">
        <v>31</v>
      </c>
      <c r="L446" s="74">
        <f t="shared" si="48"/>
        <v>0.67741935483871</v>
      </c>
      <c r="M446" s="40">
        <v>37</v>
      </c>
      <c r="N446" s="41">
        <v>61</v>
      </c>
      <c r="O446" s="74">
        <f t="shared" si="50"/>
        <v>0.60655737704918</v>
      </c>
      <c r="P446" s="157"/>
    </row>
    <row r="447" customHeight="1" spans="1:16">
      <c r="A447" s="133">
        <v>443</v>
      </c>
      <c r="B447" s="42" t="s">
        <v>641</v>
      </c>
      <c r="C447" s="38" t="s">
        <v>642</v>
      </c>
      <c r="D447" s="37">
        <v>2016</v>
      </c>
      <c r="E447" s="39" t="s">
        <v>606</v>
      </c>
      <c r="F447" s="205">
        <v>7.93</v>
      </c>
      <c r="G447" s="206">
        <v>62.17</v>
      </c>
      <c r="H447" s="206">
        <v>4.63</v>
      </c>
      <c r="I447" s="207">
        <f t="shared" si="49"/>
        <v>74.73</v>
      </c>
      <c r="J447" s="40">
        <v>22</v>
      </c>
      <c r="K447" s="41">
        <v>31</v>
      </c>
      <c r="L447" s="74">
        <f t="shared" si="48"/>
        <v>0.709677419354839</v>
      </c>
      <c r="M447" s="40">
        <v>41</v>
      </c>
      <c r="N447" s="41">
        <v>61</v>
      </c>
      <c r="O447" s="74">
        <f t="shared" si="50"/>
        <v>0.672131147540984</v>
      </c>
      <c r="P447" s="157"/>
    </row>
    <row r="448" customHeight="1" spans="1:16">
      <c r="A448" s="133">
        <v>444</v>
      </c>
      <c r="B448" s="42">
        <v>2016015201</v>
      </c>
      <c r="C448" s="38" t="s">
        <v>643</v>
      </c>
      <c r="D448" s="37">
        <v>2016</v>
      </c>
      <c r="E448" s="39" t="s">
        <v>606</v>
      </c>
      <c r="F448" s="205">
        <v>7.15</v>
      </c>
      <c r="G448" s="206">
        <v>63.35</v>
      </c>
      <c r="H448" s="206">
        <v>3.64</v>
      </c>
      <c r="I448" s="207">
        <f t="shared" si="49"/>
        <v>74.14</v>
      </c>
      <c r="J448" s="40">
        <v>23</v>
      </c>
      <c r="K448" s="41">
        <v>31</v>
      </c>
      <c r="L448" s="74">
        <f t="shared" si="48"/>
        <v>0.741935483870968</v>
      </c>
      <c r="M448" s="40">
        <v>45</v>
      </c>
      <c r="N448" s="41">
        <v>61</v>
      </c>
      <c r="O448" s="74">
        <f t="shared" si="50"/>
        <v>0.737704918032787</v>
      </c>
      <c r="P448" s="157"/>
    </row>
    <row r="449" customHeight="1" spans="1:16">
      <c r="A449" s="133">
        <v>445</v>
      </c>
      <c r="B449" s="42" t="s">
        <v>644</v>
      </c>
      <c r="C449" s="38" t="s">
        <v>645</v>
      </c>
      <c r="D449" s="37">
        <v>2016</v>
      </c>
      <c r="E449" s="39" t="s">
        <v>606</v>
      </c>
      <c r="F449" s="205">
        <v>7</v>
      </c>
      <c r="G449" s="206">
        <v>62.58</v>
      </c>
      <c r="H449" s="206">
        <v>4.15</v>
      </c>
      <c r="I449" s="207">
        <f t="shared" si="49"/>
        <v>73.73</v>
      </c>
      <c r="J449" s="40">
        <v>24</v>
      </c>
      <c r="K449" s="41">
        <v>31</v>
      </c>
      <c r="L449" s="74">
        <f t="shared" si="48"/>
        <v>0.774193548387097</v>
      </c>
      <c r="M449" s="40">
        <v>46</v>
      </c>
      <c r="N449" s="41">
        <v>61</v>
      </c>
      <c r="O449" s="74">
        <f t="shared" si="50"/>
        <v>0.754098360655738</v>
      </c>
      <c r="P449" s="157"/>
    </row>
    <row r="450" customHeight="1" spans="1:16">
      <c r="A450" s="133">
        <v>446</v>
      </c>
      <c r="B450" s="42" t="s">
        <v>646</v>
      </c>
      <c r="C450" s="38" t="s">
        <v>647</v>
      </c>
      <c r="D450" s="37">
        <v>2016</v>
      </c>
      <c r="E450" s="39" t="s">
        <v>606</v>
      </c>
      <c r="F450" s="205">
        <v>7.75</v>
      </c>
      <c r="G450" s="206">
        <v>61.89</v>
      </c>
      <c r="H450" s="206">
        <v>3.78</v>
      </c>
      <c r="I450" s="207">
        <f t="shared" si="49"/>
        <v>73.42</v>
      </c>
      <c r="J450" s="40">
        <v>25</v>
      </c>
      <c r="K450" s="41">
        <v>31</v>
      </c>
      <c r="L450" s="74">
        <f t="shared" si="48"/>
        <v>0.806451612903226</v>
      </c>
      <c r="M450" s="40">
        <v>47</v>
      </c>
      <c r="N450" s="41">
        <v>61</v>
      </c>
      <c r="O450" s="74">
        <f t="shared" si="50"/>
        <v>0.770491803278688</v>
      </c>
      <c r="P450" s="157"/>
    </row>
    <row r="451" customHeight="1" spans="1:16">
      <c r="A451" s="133">
        <v>447</v>
      </c>
      <c r="B451" s="42" t="s">
        <v>648</v>
      </c>
      <c r="C451" s="38" t="s">
        <v>649</v>
      </c>
      <c r="D451" s="37">
        <v>2016</v>
      </c>
      <c r="E451" s="39" t="s">
        <v>606</v>
      </c>
      <c r="F451" s="205">
        <v>7.08</v>
      </c>
      <c r="G451" s="206">
        <v>61.67</v>
      </c>
      <c r="H451" s="206">
        <v>4.09</v>
      </c>
      <c r="I451" s="207">
        <f t="shared" si="49"/>
        <v>72.84</v>
      </c>
      <c r="J451" s="40">
        <v>26</v>
      </c>
      <c r="K451" s="41">
        <v>31</v>
      </c>
      <c r="L451" s="74">
        <f t="shared" si="48"/>
        <v>0.838709677419355</v>
      </c>
      <c r="M451" s="40">
        <v>49</v>
      </c>
      <c r="N451" s="41">
        <v>61</v>
      </c>
      <c r="O451" s="74">
        <f t="shared" si="50"/>
        <v>0.80327868852459</v>
      </c>
      <c r="P451" s="157"/>
    </row>
    <row r="452" customHeight="1" spans="1:16">
      <c r="A452" s="133">
        <v>448</v>
      </c>
      <c r="B452" s="42" t="s">
        <v>650</v>
      </c>
      <c r="C452" s="38" t="s">
        <v>651</v>
      </c>
      <c r="D452" s="37">
        <v>2016</v>
      </c>
      <c r="E452" s="39" t="s">
        <v>606</v>
      </c>
      <c r="F452" s="205">
        <v>7</v>
      </c>
      <c r="G452" s="206">
        <v>61.16</v>
      </c>
      <c r="H452" s="206">
        <v>3.36</v>
      </c>
      <c r="I452" s="207">
        <f t="shared" si="49"/>
        <v>71.52</v>
      </c>
      <c r="J452" s="40">
        <v>27</v>
      </c>
      <c r="K452" s="41">
        <v>31</v>
      </c>
      <c r="L452" s="74">
        <f t="shared" si="48"/>
        <v>0.870967741935484</v>
      </c>
      <c r="M452" s="40">
        <v>53</v>
      </c>
      <c r="N452" s="41">
        <v>61</v>
      </c>
      <c r="O452" s="74">
        <f t="shared" si="50"/>
        <v>0.868852459016393</v>
      </c>
      <c r="P452" s="157"/>
    </row>
    <row r="453" customHeight="1" spans="1:16">
      <c r="A453" s="133">
        <v>449</v>
      </c>
      <c r="B453" s="42" t="s">
        <v>652</v>
      </c>
      <c r="C453" s="38" t="s">
        <v>653</v>
      </c>
      <c r="D453" s="37">
        <v>2016</v>
      </c>
      <c r="E453" s="39" t="s">
        <v>606</v>
      </c>
      <c r="F453" s="205">
        <v>7.75</v>
      </c>
      <c r="G453" s="206">
        <v>58.79</v>
      </c>
      <c r="H453" s="206">
        <v>4.43</v>
      </c>
      <c r="I453" s="207">
        <f t="shared" si="49"/>
        <v>70.97</v>
      </c>
      <c r="J453" s="40">
        <v>28</v>
      </c>
      <c r="K453" s="41">
        <v>31</v>
      </c>
      <c r="L453" s="74">
        <f t="shared" si="48"/>
        <v>0.903225806451613</v>
      </c>
      <c r="M453" s="40">
        <v>54</v>
      </c>
      <c r="N453" s="41">
        <v>61</v>
      </c>
      <c r="O453" s="74">
        <f t="shared" si="50"/>
        <v>0.885245901639344</v>
      </c>
      <c r="P453" s="157"/>
    </row>
    <row r="454" customHeight="1" spans="1:16">
      <c r="A454" s="133">
        <v>450</v>
      </c>
      <c r="B454" s="42" t="s">
        <v>654</v>
      </c>
      <c r="C454" s="38" t="s">
        <v>655</v>
      </c>
      <c r="D454" s="37">
        <v>2016</v>
      </c>
      <c r="E454" s="39" t="s">
        <v>606</v>
      </c>
      <c r="F454" s="205">
        <v>7.1</v>
      </c>
      <c r="G454" s="206">
        <v>60</v>
      </c>
      <c r="H454" s="206">
        <v>3.6</v>
      </c>
      <c r="I454" s="207">
        <f t="shared" si="49"/>
        <v>70.7</v>
      </c>
      <c r="J454" s="40">
        <v>29</v>
      </c>
      <c r="K454" s="41">
        <v>31</v>
      </c>
      <c r="L454" s="74">
        <f t="shared" si="48"/>
        <v>0.935483870967742</v>
      </c>
      <c r="M454" s="40">
        <v>55</v>
      </c>
      <c r="N454" s="41">
        <v>61</v>
      </c>
      <c r="O454" s="74">
        <f t="shared" si="50"/>
        <v>0.901639344262295</v>
      </c>
      <c r="P454" s="157"/>
    </row>
    <row r="455" customHeight="1" spans="1:16">
      <c r="A455" s="133">
        <v>451</v>
      </c>
      <c r="B455" s="42" t="s">
        <v>656</v>
      </c>
      <c r="C455" s="38" t="s">
        <v>657</v>
      </c>
      <c r="D455" s="37">
        <v>2016</v>
      </c>
      <c r="E455" s="39" t="s">
        <v>606</v>
      </c>
      <c r="F455" s="205">
        <v>5.85</v>
      </c>
      <c r="G455" s="206">
        <v>58.8</v>
      </c>
      <c r="H455" s="206">
        <v>3.38</v>
      </c>
      <c r="I455" s="207">
        <f t="shared" si="49"/>
        <v>68.03</v>
      </c>
      <c r="J455" s="40">
        <v>30</v>
      </c>
      <c r="K455" s="41">
        <v>31</v>
      </c>
      <c r="L455" s="74">
        <f t="shared" si="48"/>
        <v>0.967741935483871</v>
      </c>
      <c r="M455" s="40">
        <v>59</v>
      </c>
      <c r="N455" s="41">
        <v>61</v>
      </c>
      <c r="O455" s="74">
        <f t="shared" si="50"/>
        <v>0.967213114754098</v>
      </c>
      <c r="P455" s="157"/>
    </row>
    <row r="456" customHeight="1" spans="1:16">
      <c r="A456" s="133">
        <v>452</v>
      </c>
      <c r="B456" s="42">
        <v>2016015213</v>
      </c>
      <c r="C456" s="38" t="s">
        <v>658</v>
      </c>
      <c r="D456" s="37">
        <v>2016</v>
      </c>
      <c r="E456" s="39" t="s">
        <v>606</v>
      </c>
      <c r="F456" s="205">
        <v>6.6</v>
      </c>
      <c r="G456" s="206">
        <v>57.86</v>
      </c>
      <c r="H456" s="206">
        <v>3.44</v>
      </c>
      <c r="I456" s="207">
        <f t="shared" si="49"/>
        <v>67.9</v>
      </c>
      <c r="J456" s="40">
        <v>31</v>
      </c>
      <c r="K456" s="41">
        <v>31</v>
      </c>
      <c r="L456" s="74">
        <f t="shared" si="48"/>
        <v>1</v>
      </c>
      <c r="M456" s="40">
        <v>60</v>
      </c>
      <c r="N456" s="41">
        <v>61</v>
      </c>
      <c r="O456" s="74">
        <f t="shared" si="50"/>
        <v>0.983606557377049</v>
      </c>
      <c r="P456" s="157"/>
    </row>
    <row r="457" customHeight="1" spans="1:16">
      <c r="A457" s="133">
        <v>453</v>
      </c>
      <c r="B457" s="37" t="s">
        <v>659</v>
      </c>
      <c r="C457" s="38" t="s">
        <v>660</v>
      </c>
      <c r="D457" s="37">
        <v>2016</v>
      </c>
      <c r="E457" s="39" t="s">
        <v>661</v>
      </c>
      <c r="F457" s="205">
        <v>9.5</v>
      </c>
      <c r="G457" s="206">
        <v>70.5168</v>
      </c>
      <c r="H457" s="206">
        <v>6.814</v>
      </c>
      <c r="I457" s="207">
        <f t="shared" si="49"/>
        <v>86.8308</v>
      </c>
      <c r="J457" s="40">
        <v>1</v>
      </c>
      <c r="K457" s="41">
        <v>30</v>
      </c>
      <c r="L457" s="74">
        <f t="shared" si="48"/>
        <v>0.0333333333333333</v>
      </c>
      <c r="M457" s="40">
        <v>1</v>
      </c>
      <c r="N457" s="41">
        <v>61</v>
      </c>
      <c r="O457" s="74">
        <f t="shared" si="50"/>
        <v>0.0163934426229508</v>
      </c>
      <c r="P457" s="157"/>
    </row>
    <row r="458" customHeight="1" spans="1:16">
      <c r="A458" s="133">
        <v>454</v>
      </c>
      <c r="B458" s="37" t="s">
        <v>662</v>
      </c>
      <c r="C458" s="38" t="s">
        <v>663</v>
      </c>
      <c r="D458" s="37">
        <v>2016</v>
      </c>
      <c r="E458" s="39" t="s">
        <v>661</v>
      </c>
      <c r="F458" s="205">
        <v>8.06</v>
      </c>
      <c r="G458" s="206">
        <v>68.82</v>
      </c>
      <c r="H458" s="206">
        <v>4.421</v>
      </c>
      <c r="I458" s="207">
        <f t="shared" si="49"/>
        <v>81.301</v>
      </c>
      <c r="J458" s="40">
        <v>2</v>
      </c>
      <c r="K458" s="41">
        <v>30</v>
      </c>
      <c r="L458" s="222">
        <f t="shared" si="48"/>
        <v>0.0666666666666667</v>
      </c>
      <c r="M458" s="40">
        <v>10</v>
      </c>
      <c r="N458" s="41">
        <v>61</v>
      </c>
      <c r="O458" s="222">
        <f t="shared" si="50"/>
        <v>0.163934426229508</v>
      </c>
      <c r="P458" s="157"/>
    </row>
    <row r="459" customHeight="1" spans="1:16">
      <c r="A459" s="133">
        <v>455</v>
      </c>
      <c r="B459" s="37" t="s">
        <v>664</v>
      </c>
      <c r="C459" s="38" t="s">
        <v>665</v>
      </c>
      <c r="D459" s="37">
        <v>2016</v>
      </c>
      <c r="E459" s="39" t="s">
        <v>661</v>
      </c>
      <c r="F459" s="205">
        <v>7.62</v>
      </c>
      <c r="G459" s="206">
        <v>68.2436</v>
      </c>
      <c r="H459" s="206">
        <v>4.591</v>
      </c>
      <c r="I459" s="207">
        <f t="shared" si="49"/>
        <v>80.4546</v>
      </c>
      <c r="J459" s="40">
        <v>3</v>
      </c>
      <c r="K459" s="41">
        <v>30</v>
      </c>
      <c r="L459" s="75">
        <f t="shared" si="48"/>
        <v>0.1</v>
      </c>
      <c r="M459" s="40">
        <v>12</v>
      </c>
      <c r="N459" s="41">
        <v>61</v>
      </c>
      <c r="O459" s="75">
        <f t="shared" si="50"/>
        <v>0.19672131147541</v>
      </c>
      <c r="P459" s="157"/>
    </row>
    <row r="460" customHeight="1" spans="1:16">
      <c r="A460" s="133">
        <v>456</v>
      </c>
      <c r="B460" s="37" t="s">
        <v>666</v>
      </c>
      <c r="C460" s="38" t="s">
        <v>667</v>
      </c>
      <c r="D460" s="37">
        <v>2016</v>
      </c>
      <c r="E460" s="39" t="s">
        <v>661</v>
      </c>
      <c r="F460" s="205">
        <v>8.45</v>
      </c>
      <c r="G460" s="206">
        <v>65.9884</v>
      </c>
      <c r="H460" s="206">
        <v>5.517</v>
      </c>
      <c r="I460" s="207">
        <f t="shared" si="49"/>
        <v>79.9554</v>
      </c>
      <c r="J460" s="40">
        <v>4</v>
      </c>
      <c r="K460" s="41">
        <v>30</v>
      </c>
      <c r="L460" s="75">
        <f t="shared" si="48"/>
        <v>0.133333333333333</v>
      </c>
      <c r="M460" s="40">
        <v>14</v>
      </c>
      <c r="N460" s="41">
        <v>61</v>
      </c>
      <c r="O460" s="75">
        <f t="shared" si="50"/>
        <v>0.229508196721311</v>
      </c>
      <c r="P460" s="157"/>
    </row>
    <row r="461" customHeight="1" spans="1:16">
      <c r="A461" s="133">
        <v>457</v>
      </c>
      <c r="B461" s="37" t="s">
        <v>668</v>
      </c>
      <c r="C461" s="38" t="s">
        <v>669</v>
      </c>
      <c r="D461" s="37">
        <v>2016</v>
      </c>
      <c r="E461" s="39" t="s">
        <v>661</v>
      </c>
      <c r="F461" s="205">
        <v>7.66</v>
      </c>
      <c r="G461" s="206">
        <v>66.6052</v>
      </c>
      <c r="H461" s="206">
        <v>5.397</v>
      </c>
      <c r="I461" s="207">
        <f t="shared" si="49"/>
        <v>79.6622</v>
      </c>
      <c r="J461" s="40">
        <v>5</v>
      </c>
      <c r="K461" s="41">
        <v>30</v>
      </c>
      <c r="L461" s="75">
        <f t="shared" si="48"/>
        <v>0.166666666666667</v>
      </c>
      <c r="M461" s="40">
        <v>16</v>
      </c>
      <c r="N461" s="41">
        <v>61</v>
      </c>
      <c r="O461" s="75">
        <f t="shared" si="50"/>
        <v>0.262295081967213</v>
      </c>
      <c r="P461" s="157"/>
    </row>
    <row r="462" customHeight="1" spans="1:16">
      <c r="A462" s="133">
        <v>458</v>
      </c>
      <c r="B462" s="37" t="s">
        <v>670</v>
      </c>
      <c r="C462" s="38" t="s">
        <v>671</v>
      </c>
      <c r="D462" s="37">
        <v>2016</v>
      </c>
      <c r="E462" s="39" t="s">
        <v>661</v>
      </c>
      <c r="F462" s="205">
        <v>7.5</v>
      </c>
      <c r="G462" s="206">
        <v>67.848</v>
      </c>
      <c r="H462" s="206">
        <v>4.235</v>
      </c>
      <c r="I462" s="207">
        <f t="shared" si="49"/>
        <v>79.583</v>
      </c>
      <c r="J462" s="40">
        <v>6</v>
      </c>
      <c r="K462" s="41">
        <v>30</v>
      </c>
      <c r="L462" s="75">
        <f t="shared" si="48"/>
        <v>0.2</v>
      </c>
      <c r="M462" s="40">
        <v>17</v>
      </c>
      <c r="N462" s="41">
        <v>61</v>
      </c>
      <c r="O462" s="75">
        <f t="shared" si="50"/>
        <v>0.278688524590164</v>
      </c>
      <c r="P462" s="157"/>
    </row>
    <row r="463" customHeight="1" spans="1:16">
      <c r="A463" s="133">
        <v>459</v>
      </c>
      <c r="B463" s="37" t="s">
        <v>672</v>
      </c>
      <c r="C463" s="38" t="s">
        <v>673</v>
      </c>
      <c r="D463" s="37">
        <v>2016</v>
      </c>
      <c r="E463" s="39" t="s">
        <v>661</v>
      </c>
      <c r="F463" s="205">
        <v>6.79</v>
      </c>
      <c r="G463" s="206">
        <v>65.7712</v>
      </c>
      <c r="H463" s="206">
        <v>6.9285</v>
      </c>
      <c r="I463" s="207">
        <f t="shared" si="49"/>
        <v>79.4897</v>
      </c>
      <c r="J463" s="40">
        <v>7</v>
      </c>
      <c r="K463" s="41">
        <v>30</v>
      </c>
      <c r="L463" s="75">
        <f t="shared" si="48"/>
        <v>0.233333333333333</v>
      </c>
      <c r="M463" s="40">
        <v>18</v>
      </c>
      <c r="N463" s="41">
        <v>61</v>
      </c>
      <c r="O463" s="75">
        <f t="shared" si="50"/>
        <v>0.295081967213115</v>
      </c>
      <c r="P463" s="157"/>
    </row>
    <row r="464" customHeight="1" spans="1:16">
      <c r="A464" s="133">
        <v>460</v>
      </c>
      <c r="B464" s="37" t="s">
        <v>674</v>
      </c>
      <c r="C464" s="38" t="s">
        <v>675</v>
      </c>
      <c r="D464" s="37">
        <v>2016</v>
      </c>
      <c r="E464" s="39" t="s">
        <v>661</v>
      </c>
      <c r="F464" s="205">
        <v>8.45</v>
      </c>
      <c r="G464" s="206">
        <v>66.3904</v>
      </c>
      <c r="H464" s="206">
        <v>4.55</v>
      </c>
      <c r="I464" s="207">
        <f t="shared" si="49"/>
        <v>79.3904</v>
      </c>
      <c r="J464" s="40">
        <v>8</v>
      </c>
      <c r="K464" s="41">
        <v>30</v>
      </c>
      <c r="L464" s="75">
        <f t="shared" si="48"/>
        <v>0.266666666666667</v>
      </c>
      <c r="M464" s="40">
        <v>19</v>
      </c>
      <c r="N464" s="41">
        <v>61</v>
      </c>
      <c r="O464" s="75">
        <f t="shared" si="50"/>
        <v>0.311475409836066</v>
      </c>
      <c r="P464" s="157"/>
    </row>
    <row r="465" customHeight="1" spans="1:16">
      <c r="A465" s="133">
        <v>461</v>
      </c>
      <c r="B465" s="37" t="s">
        <v>676</v>
      </c>
      <c r="C465" s="38" t="s">
        <v>677</v>
      </c>
      <c r="D465" s="37">
        <v>2016</v>
      </c>
      <c r="E465" s="39" t="s">
        <v>661</v>
      </c>
      <c r="F465" s="205">
        <v>9</v>
      </c>
      <c r="G465" s="206">
        <v>64.4656</v>
      </c>
      <c r="H465" s="206">
        <v>5.673</v>
      </c>
      <c r="I465" s="207">
        <f t="shared" si="49"/>
        <v>79.1386</v>
      </c>
      <c r="J465" s="40">
        <v>9</v>
      </c>
      <c r="K465" s="41">
        <v>30</v>
      </c>
      <c r="L465" s="74">
        <f t="shared" si="48"/>
        <v>0.3</v>
      </c>
      <c r="M465" s="40">
        <v>20</v>
      </c>
      <c r="N465" s="41">
        <v>61</v>
      </c>
      <c r="O465" s="74">
        <f t="shared" si="50"/>
        <v>0.327868852459016</v>
      </c>
      <c r="P465" s="157"/>
    </row>
    <row r="466" customHeight="1" spans="1:16">
      <c r="A466" s="133">
        <v>462</v>
      </c>
      <c r="B466" s="37" t="s">
        <v>678</v>
      </c>
      <c r="C466" s="38" t="s">
        <v>679</v>
      </c>
      <c r="D466" s="37">
        <v>2016</v>
      </c>
      <c r="E466" s="39" t="s">
        <v>661</v>
      </c>
      <c r="F466" s="205">
        <v>8.67</v>
      </c>
      <c r="G466" s="206">
        <v>65.0228</v>
      </c>
      <c r="H466" s="206">
        <v>4.43083058878944</v>
      </c>
      <c r="I466" s="207">
        <f t="shared" si="49"/>
        <v>78.1236305887894</v>
      </c>
      <c r="J466" s="40">
        <v>10</v>
      </c>
      <c r="K466" s="41">
        <v>30</v>
      </c>
      <c r="L466" s="74">
        <f t="shared" si="48"/>
        <v>0.333333333333333</v>
      </c>
      <c r="M466" s="40">
        <v>22</v>
      </c>
      <c r="N466" s="41">
        <v>61</v>
      </c>
      <c r="O466" s="74">
        <f t="shared" si="50"/>
        <v>0.360655737704918</v>
      </c>
      <c r="P466" s="157"/>
    </row>
    <row r="467" customHeight="1" spans="1:16">
      <c r="A467" s="133">
        <v>463</v>
      </c>
      <c r="B467" s="37" t="s">
        <v>680</v>
      </c>
      <c r="C467" s="38" t="s">
        <v>681</v>
      </c>
      <c r="D467" s="37">
        <v>2016</v>
      </c>
      <c r="E467" s="39" t="s">
        <v>661</v>
      </c>
      <c r="F467" s="205">
        <v>8.36</v>
      </c>
      <c r="G467" s="206">
        <v>64.4112</v>
      </c>
      <c r="H467" s="206">
        <v>5.337</v>
      </c>
      <c r="I467" s="207">
        <f t="shared" si="49"/>
        <v>78.1082</v>
      </c>
      <c r="J467" s="40">
        <v>11</v>
      </c>
      <c r="K467" s="41">
        <v>30</v>
      </c>
      <c r="L467" s="74">
        <f t="shared" si="48"/>
        <v>0.366666666666667</v>
      </c>
      <c r="M467" s="40">
        <v>23</v>
      </c>
      <c r="N467" s="41">
        <v>61</v>
      </c>
      <c r="O467" s="74">
        <f t="shared" si="50"/>
        <v>0.377049180327869</v>
      </c>
      <c r="P467" s="157"/>
    </row>
    <row r="468" customHeight="1" spans="1:16">
      <c r="A468" s="133">
        <v>464</v>
      </c>
      <c r="B468" s="37" t="s">
        <v>682</v>
      </c>
      <c r="C468" s="38" t="s">
        <v>683</v>
      </c>
      <c r="D468" s="37">
        <v>2016</v>
      </c>
      <c r="E468" s="39" t="s">
        <v>661</v>
      </c>
      <c r="F468" s="205">
        <v>8.75</v>
      </c>
      <c r="G468" s="206">
        <v>64.9672</v>
      </c>
      <c r="H468" s="206">
        <v>4.239</v>
      </c>
      <c r="I468" s="207">
        <f t="shared" si="49"/>
        <v>77.9562</v>
      </c>
      <c r="J468" s="40">
        <v>12</v>
      </c>
      <c r="K468" s="41">
        <v>30</v>
      </c>
      <c r="L468" s="74">
        <f t="shared" si="48"/>
        <v>0.4</v>
      </c>
      <c r="M468" s="40">
        <v>24</v>
      </c>
      <c r="N468" s="41">
        <v>61</v>
      </c>
      <c r="O468" s="74">
        <f t="shared" si="50"/>
        <v>0.39344262295082</v>
      </c>
      <c r="P468" s="157"/>
    </row>
    <row r="469" customHeight="1" spans="1:16">
      <c r="A469" s="133">
        <v>465</v>
      </c>
      <c r="B469" s="37" t="s">
        <v>684</v>
      </c>
      <c r="C469" s="38" t="s">
        <v>685</v>
      </c>
      <c r="D469" s="37">
        <v>2016</v>
      </c>
      <c r="E469" s="39" t="s">
        <v>661</v>
      </c>
      <c r="F469" s="205">
        <v>7.4</v>
      </c>
      <c r="G469" s="206">
        <v>65.048</v>
      </c>
      <c r="H469" s="206">
        <v>5.0205</v>
      </c>
      <c r="I469" s="207">
        <f t="shared" si="49"/>
        <v>77.4685</v>
      </c>
      <c r="J469" s="40">
        <v>13</v>
      </c>
      <c r="K469" s="41">
        <v>30</v>
      </c>
      <c r="L469" s="74">
        <f t="shared" si="48"/>
        <v>0.433333333333333</v>
      </c>
      <c r="M469" s="40">
        <v>25</v>
      </c>
      <c r="N469" s="41">
        <v>61</v>
      </c>
      <c r="O469" s="74">
        <f t="shared" si="50"/>
        <v>0.409836065573771</v>
      </c>
      <c r="P469" s="157"/>
    </row>
    <row r="470" customHeight="1" spans="1:16">
      <c r="A470" s="133">
        <v>466</v>
      </c>
      <c r="B470" s="37">
        <v>2016015229</v>
      </c>
      <c r="C470" s="38" t="s">
        <v>686</v>
      </c>
      <c r="D470" s="37">
        <v>2016</v>
      </c>
      <c r="E470" s="39" t="s">
        <v>661</v>
      </c>
      <c r="F470" s="205">
        <v>8.41</v>
      </c>
      <c r="G470" s="206">
        <v>64.1152</v>
      </c>
      <c r="H470" s="206">
        <v>4.542</v>
      </c>
      <c r="I470" s="207">
        <f t="shared" si="49"/>
        <v>77.0672</v>
      </c>
      <c r="J470" s="40">
        <v>14</v>
      </c>
      <c r="K470" s="41">
        <v>30</v>
      </c>
      <c r="L470" s="74">
        <f t="shared" si="48"/>
        <v>0.466666666666667</v>
      </c>
      <c r="M470" s="40">
        <v>28</v>
      </c>
      <c r="N470" s="41">
        <v>61</v>
      </c>
      <c r="O470" s="74">
        <f t="shared" si="50"/>
        <v>0.459016393442623</v>
      </c>
      <c r="P470" s="157"/>
    </row>
    <row r="471" customHeight="1" spans="1:16">
      <c r="A471" s="133">
        <v>467</v>
      </c>
      <c r="B471" s="37" t="s">
        <v>687</v>
      </c>
      <c r="C471" s="38" t="s">
        <v>688</v>
      </c>
      <c r="D471" s="37">
        <v>2016</v>
      </c>
      <c r="E471" s="39" t="s">
        <v>661</v>
      </c>
      <c r="F471" s="205">
        <v>7.65</v>
      </c>
      <c r="G471" s="206">
        <v>64.4432</v>
      </c>
      <c r="H471" s="206">
        <v>4.7425</v>
      </c>
      <c r="I471" s="207">
        <f t="shared" si="49"/>
        <v>76.8357</v>
      </c>
      <c r="J471" s="40">
        <v>15</v>
      </c>
      <c r="K471" s="41">
        <v>30</v>
      </c>
      <c r="L471" s="74">
        <f t="shared" si="48"/>
        <v>0.5</v>
      </c>
      <c r="M471" s="40">
        <v>30</v>
      </c>
      <c r="N471" s="41">
        <v>61</v>
      </c>
      <c r="O471" s="74">
        <f t="shared" si="50"/>
        <v>0.491803278688525</v>
      </c>
      <c r="P471" s="157"/>
    </row>
    <row r="472" customHeight="1" spans="1:16">
      <c r="A472" s="133">
        <v>468</v>
      </c>
      <c r="B472" s="37" t="s">
        <v>689</v>
      </c>
      <c r="C472" s="38" t="s">
        <v>690</v>
      </c>
      <c r="D472" s="37">
        <v>2016</v>
      </c>
      <c r="E472" s="39" t="s">
        <v>661</v>
      </c>
      <c r="F472" s="205">
        <v>7.55</v>
      </c>
      <c r="G472" s="206">
        <v>64.2648</v>
      </c>
      <c r="H472" s="206">
        <v>4.546</v>
      </c>
      <c r="I472" s="207">
        <f t="shared" si="49"/>
        <v>76.3608</v>
      </c>
      <c r="J472" s="40">
        <v>16</v>
      </c>
      <c r="K472" s="41">
        <v>30</v>
      </c>
      <c r="L472" s="74">
        <f t="shared" si="48"/>
        <v>0.533333333333333</v>
      </c>
      <c r="M472" s="40">
        <v>33</v>
      </c>
      <c r="N472" s="41">
        <v>61</v>
      </c>
      <c r="O472" s="74">
        <f t="shared" si="50"/>
        <v>0.540983606557377</v>
      </c>
      <c r="P472" s="157"/>
    </row>
    <row r="473" customHeight="1" spans="1:16">
      <c r="A473" s="133">
        <v>469</v>
      </c>
      <c r="B473" s="37" t="s">
        <v>691</v>
      </c>
      <c r="C473" s="38" t="s">
        <v>692</v>
      </c>
      <c r="D473" s="37">
        <v>2016</v>
      </c>
      <c r="E473" s="39" t="s">
        <v>661</v>
      </c>
      <c r="F473" s="205">
        <v>7.47</v>
      </c>
      <c r="G473" s="206">
        <v>62.9832</v>
      </c>
      <c r="H473" s="206">
        <v>4.35337239587028</v>
      </c>
      <c r="I473" s="207">
        <f t="shared" si="49"/>
        <v>74.8065723958703</v>
      </c>
      <c r="J473" s="40">
        <v>17</v>
      </c>
      <c r="K473" s="41">
        <v>30</v>
      </c>
      <c r="L473" s="74">
        <f t="shared" si="48"/>
        <v>0.566666666666667</v>
      </c>
      <c r="M473" s="40">
        <v>38</v>
      </c>
      <c r="N473" s="41">
        <v>61</v>
      </c>
      <c r="O473" s="74">
        <f t="shared" si="50"/>
        <v>0.622950819672131</v>
      </c>
      <c r="P473" s="157"/>
    </row>
    <row r="474" customHeight="1" spans="1:16">
      <c r="A474" s="133">
        <v>470</v>
      </c>
      <c r="B474" s="37" t="s">
        <v>693</v>
      </c>
      <c r="C474" s="38" t="s">
        <v>694</v>
      </c>
      <c r="D474" s="37">
        <v>2016</v>
      </c>
      <c r="E474" s="39" t="s">
        <v>661</v>
      </c>
      <c r="F474" s="205">
        <v>7.5</v>
      </c>
      <c r="G474" s="206">
        <v>63.2704</v>
      </c>
      <c r="H474" s="206">
        <v>3.975</v>
      </c>
      <c r="I474" s="207">
        <f t="shared" si="49"/>
        <v>74.7454</v>
      </c>
      <c r="J474" s="40">
        <v>18</v>
      </c>
      <c r="K474" s="41">
        <v>30</v>
      </c>
      <c r="L474" s="74">
        <f t="shared" si="48"/>
        <v>0.6</v>
      </c>
      <c r="M474" s="40">
        <v>39</v>
      </c>
      <c r="N474" s="41">
        <v>61</v>
      </c>
      <c r="O474" s="74">
        <f t="shared" si="50"/>
        <v>0.639344262295082</v>
      </c>
      <c r="P474" s="157"/>
    </row>
    <row r="475" customHeight="1" spans="1:16">
      <c r="A475" s="133">
        <v>471</v>
      </c>
      <c r="B475" s="37">
        <v>2016015230</v>
      </c>
      <c r="C475" s="38" t="s">
        <v>695</v>
      </c>
      <c r="D475" s="37">
        <v>2016</v>
      </c>
      <c r="E475" s="39" t="s">
        <v>661</v>
      </c>
      <c r="F475" s="205">
        <v>8.32</v>
      </c>
      <c r="G475" s="206">
        <v>61.9276</v>
      </c>
      <c r="H475" s="206">
        <v>4.492</v>
      </c>
      <c r="I475" s="207">
        <f t="shared" si="49"/>
        <v>74.7396</v>
      </c>
      <c r="J475" s="40">
        <v>19</v>
      </c>
      <c r="K475" s="41">
        <v>30</v>
      </c>
      <c r="L475" s="74">
        <f t="shared" si="48"/>
        <v>0.633333333333333</v>
      </c>
      <c r="M475" s="40">
        <v>40</v>
      </c>
      <c r="N475" s="41">
        <v>61</v>
      </c>
      <c r="O475" s="74">
        <f t="shared" si="50"/>
        <v>0.655737704918033</v>
      </c>
      <c r="P475" s="157"/>
    </row>
    <row r="476" customHeight="1" spans="1:16">
      <c r="A476" s="133">
        <v>472</v>
      </c>
      <c r="B476" s="37" t="s">
        <v>696</v>
      </c>
      <c r="C476" s="38" t="s">
        <v>697</v>
      </c>
      <c r="D476" s="37">
        <v>2016</v>
      </c>
      <c r="E476" s="39" t="s">
        <v>661</v>
      </c>
      <c r="F476" s="205">
        <v>7.65</v>
      </c>
      <c r="G476" s="206">
        <v>62.6284</v>
      </c>
      <c r="H476" s="206">
        <v>3.98921792314313</v>
      </c>
      <c r="I476" s="207">
        <f t="shared" si="49"/>
        <v>74.2676179231431</v>
      </c>
      <c r="J476" s="40">
        <v>20</v>
      </c>
      <c r="K476" s="41">
        <v>30</v>
      </c>
      <c r="L476" s="74">
        <f t="shared" si="48"/>
        <v>0.666666666666667</v>
      </c>
      <c r="M476" s="40">
        <v>42</v>
      </c>
      <c r="N476" s="41">
        <v>61</v>
      </c>
      <c r="O476" s="74">
        <f t="shared" si="50"/>
        <v>0.688524590163934</v>
      </c>
      <c r="P476" s="157"/>
    </row>
    <row r="477" customHeight="1" spans="1:16">
      <c r="A477" s="133">
        <v>473</v>
      </c>
      <c r="B477" s="37" t="s">
        <v>698</v>
      </c>
      <c r="C477" s="38" t="s">
        <v>699</v>
      </c>
      <c r="D477" s="37">
        <v>2016</v>
      </c>
      <c r="E477" s="39" t="s">
        <v>661</v>
      </c>
      <c r="F477" s="205">
        <v>7.95</v>
      </c>
      <c r="G477" s="206">
        <v>61.8456</v>
      </c>
      <c r="H477" s="206">
        <v>4.4545</v>
      </c>
      <c r="I477" s="207">
        <f t="shared" si="49"/>
        <v>74.2501</v>
      </c>
      <c r="J477" s="40">
        <v>21</v>
      </c>
      <c r="K477" s="41">
        <v>30</v>
      </c>
      <c r="L477" s="74">
        <f t="shared" si="48"/>
        <v>0.7</v>
      </c>
      <c r="M477" s="40">
        <v>43</v>
      </c>
      <c r="N477" s="41">
        <v>61</v>
      </c>
      <c r="O477" s="74">
        <f t="shared" si="50"/>
        <v>0.704918032786885</v>
      </c>
      <c r="P477" s="157"/>
    </row>
    <row r="478" customHeight="1" spans="1:16">
      <c r="A478" s="133">
        <v>474</v>
      </c>
      <c r="B478" s="37" t="s">
        <v>700</v>
      </c>
      <c r="C478" s="38" t="s">
        <v>701</v>
      </c>
      <c r="D478" s="37">
        <v>2016</v>
      </c>
      <c r="E478" s="39" t="s">
        <v>661</v>
      </c>
      <c r="F478" s="205">
        <v>7.85</v>
      </c>
      <c r="G478" s="206">
        <v>62.5472</v>
      </c>
      <c r="H478" s="206">
        <v>3.83632005002041</v>
      </c>
      <c r="I478" s="207">
        <f t="shared" si="49"/>
        <v>74.2335200500204</v>
      </c>
      <c r="J478" s="40">
        <v>22</v>
      </c>
      <c r="K478" s="41">
        <v>30</v>
      </c>
      <c r="L478" s="74">
        <f t="shared" si="48"/>
        <v>0.733333333333333</v>
      </c>
      <c r="M478" s="40">
        <v>44</v>
      </c>
      <c r="N478" s="41">
        <v>61</v>
      </c>
      <c r="O478" s="74">
        <f t="shared" si="50"/>
        <v>0.721311475409836</v>
      </c>
      <c r="P478" s="157"/>
    </row>
    <row r="479" customHeight="1" spans="1:16">
      <c r="A479" s="133">
        <v>475</v>
      </c>
      <c r="B479" s="37" t="s">
        <v>702</v>
      </c>
      <c r="C479" s="38" t="s">
        <v>703</v>
      </c>
      <c r="D479" s="37">
        <v>2016</v>
      </c>
      <c r="E479" s="39" t="s">
        <v>661</v>
      </c>
      <c r="F479" s="205">
        <v>7.1</v>
      </c>
      <c r="G479" s="206">
        <v>62.0812</v>
      </c>
      <c r="H479" s="206">
        <v>4.0045</v>
      </c>
      <c r="I479" s="207">
        <f t="shared" si="49"/>
        <v>73.1857</v>
      </c>
      <c r="J479" s="40">
        <v>23</v>
      </c>
      <c r="K479" s="41">
        <v>30</v>
      </c>
      <c r="L479" s="74">
        <f t="shared" si="48"/>
        <v>0.766666666666667</v>
      </c>
      <c r="M479" s="40">
        <v>48</v>
      </c>
      <c r="N479" s="41">
        <v>61</v>
      </c>
      <c r="O479" s="74">
        <f t="shared" si="50"/>
        <v>0.786885245901639</v>
      </c>
      <c r="P479" s="157"/>
    </row>
    <row r="480" customHeight="1" spans="1:16">
      <c r="A480" s="133">
        <v>476</v>
      </c>
      <c r="B480" s="37" t="s">
        <v>704</v>
      </c>
      <c r="C480" s="38" t="s">
        <v>705</v>
      </c>
      <c r="D480" s="37">
        <v>2016</v>
      </c>
      <c r="E480" s="39" t="s">
        <v>661</v>
      </c>
      <c r="F480" s="205">
        <v>7</v>
      </c>
      <c r="G480" s="206">
        <v>61.35</v>
      </c>
      <c r="H480" s="206">
        <v>4.45</v>
      </c>
      <c r="I480" s="207">
        <f t="shared" si="49"/>
        <v>72.8</v>
      </c>
      <c r="J480" s="40">
        <v>24</v>
      </c>
      <c r="K480" s="41">
        <v>30</v>
      </c>
      <c r="L480" s="74">
        <f t="shared" si="48"/>
        <v>0.8</v>
      </c>
      <c r="M480" s="40">
        <v>50</v>
      </c>
      <c r="N480" s="41">
        <v>61</v>
      </c>
      <c r="O480" s="74">
        <f t="shared" si="50"/>
        <v>0.819672131147541</v>
      </c>
      <c r="P480" s="157"/>
    </row>
    <row r="481" customHeight="1" spans="1:16">
      <c r="A481" s="133">
        <v>477</v>
      </c>
      <c r="B481" s="37" t="s">
        <v>706</v>
      </c>
      <c r="C481" s="38" t="s">
        <v>707</v>
      </c>
      <c r="D481" s="37">
        <v>2016</v>
      </c>
      <c r="E481" s="39" t="s">
        <v>661</v>
      </c>
      <c r="F481" s="205">
        <v>5.4</v>
      </c>
      <c r="G481" s="206">
        <v>62.4072</v>
      </c>
      <c r="H481" s="206">
        <v>4.179</v>
      </c>
      <c r="I481" s="207">
        <f t="shared" si="49"/>
        <v>71.9862</v>
      </c>
      <c r="J481" s="40">
        <v>25</v>
      </c>
      <c r="K481" s="41">
        <v>30</v>
      </c>
      <c r="L481" s="74">
        <f>IFERROR(J481/K481,"")</f>
        <v>0.833333333333333</v>
      </c>
      <c r="M481" s="40">
        <v>51</v>
      </c>
      <c r="N481" s="41">
        <v>61</v>
      </c>
      <c r="O481" s="74">
        <f t="shared" si="50"/>
        <v>0.836065573770492</v>
      </c>
      <c r="P481" s="157"/>
    </row>
    <row r="482" customHeight="1" spans="1:16">
      <c r="A482" s="133">
        <v>478</v>
      </c>
      <c r="B482" s="37" t="s">
        <v>708</v>
      </c>
      <c r="C482" s="38" t="s">
        <v>709</v>
      </c>
      <c r="D482" s="37">
        <v>2016</v>
      </c>
      <c r="E482" s="39" t="s">
        <v>661</v>
      </c>
      <c r="F482" s="205">
        <v>7.19</v>
      </c>
      <c r="G482" s="206">
        <v>59.6988</v>
      </c>
      <c r="H482" s="206">
        <v>4.74</v>
      </c>
      <c r="I482" s="207">
        <f t="shared" si="49"/>
        <v>71.6288</v>
      </c>
      <c r="J482" s="40">
        <v>26</v>
      </c>
      <c r="K482" s="41">
        <v>30</v>
      </c>
      <c r="L482" s="74">
        <f t="shared" ref="L482:L545" si="51">IFERROR(J482/K482,"")</f>
        <v>0.866666666666667</v>
      </c>
      <c r="M482" s="40">
        <v>52</v>
      </c>
      <c r="N482" s="41">
        <v>61</v>
      </c>
      <c r="O482" s="74">
        <f t="shared" si="50"/>
        <v>0.852459016393443</v>
      </c>
      <c r="P482" s="157"/>
    </row>
    <row r="483" customHeight="1" spans="1:16">
      <c r="A483" s="133">
        <v>479</v>
      </c>
      <c r="B483" s="37" t="s">
        <v>710</v>
      </c>
      <c r="C483" s="38" t="s">
        <v>711</v>
      </c>
      <c r="D483" s="37">
        <v>2016</v>
      </c>
      <c r="E483" s="39" t="s">
        <v>661</v>
      </c>
      <c r="F483" s="205">
        <v>7.04</v>
      </c>
      <c r="G483" s="206">
        <v>58.45</v>
      </c>
      <c r="H483" s="206">
        <v>4.634</v>
      </c>
      <c r="I483" s="207">
        <v>69.82</v>
      </c>
      <c r="J483" s="40">
        <v>27</v>
      </c>
      <c r="K483" s="41">
        <v>30</v>
      </c>
      <c r="L483" s="74">
        <f t="shared" si="51"/>
        <v>0.9</v>
      </c>
      <c r="M483" s="40">
        <v>56</v>
      </c>
      <c r="N483" s="41">
        <v>61</v>
      </c>
      <c r="O483" s="74">
        <f t="shared" si="50"/>
        <v>0.918032786885246</v>
      </c>
      <c r="P483" s="157"/>
    </row>
    <row r="484" customHeight="1" spans="1:16">
      <c r="A484" s="133">
        <v>480</v>
      </c>
      <c r="B484" s="37" t="s">
        <v>712</v>
      </c>
      <c r="C484" s="38" t="s">
        <v>713</v>
      </c>
      <c r="D484" s="37">
        <v>2016</v>
      </c>
      <c r="E484" s="39" t="s">
        <v>661</v>
      </c>
      <c r="F484" s="205">
        <v>6.1</v>
      </c>
      <c r="G484" s="206">
        <v>58.86</v>
      </c>
      <c r="H484" s="206">
        <v>4.837</v>
      </c>
      <c r="I484" s="207">
        <f>F484+G484+H484</f>
        <v>69.797</v>
      </c>
      <c r="J484" s="40">
        <v>28</v>
      </c>
      <c r="K484" s="41">
        <v>30</v>
      </c>
      <c r="L484" s="74">
        <f t="shared" si="51"/>
        <v>0.933333333333333</v>
      </c>
      <c r="M484" s="40">
        <v>57</v>
      </c>
      <c r="N484" s="41">
        <v>61</v>
      </c>
      <c r="O484" s="74">
        <f t="shared" si="50"/>
        <v>0.934426229508197</v>
      </c>
      <c r="P484" s="157"/>
    </row>
    <row r="485" customHeight="1" spans="1:16">
      <c r="A485" s="133">
        <v>481</v>
      </c>
      <c r="B485" s="37" t="s">
        <v>714</v>
      </c>
      <c r="C485" s="38" t="s">
        <v>715</v>
      </c>
      <c r="D485" s="37">
        <v>2016</v>
      </c>
      <c r="E485" s="39" t="s">
        <v>661</v>
      </c>
      <c r="F485" s="205">
        <v>7.7</v>
      </c>
      <c r="G485" s="206">
        <v>55.3888</v>
      </c>
      <c r="H485" s="206">
        <v>5.765</v>
      </c>
      <c r="I485" s="207">
        <f>F485+G485+H485</f>
        <v>68.8538</v>
      </c>
      <c r="J485" s="40">
        <v>29</v>
      </c>
      <c r="K485" s="41">
        <v>30</v>
      </c>
      <c r="L485" s="74">
        <f t="shared" si="51"/>
        <v>0.966666666666667</v>
      </c>
      <c r="M485" s="40">
        <v>58</v>
      </c>
      <c r="N485" s="41">
        <v>61</v>
      </c>
      <c r="O485" s="74">
        <f t="shared" si="50"/>
        <v>0.950819672131147</v>
      </c>
      <c r="P485" s="157"/>
    </row>
    <row r="486" customHeight="1" spans="1:16">
      <c r="A486" s="133">
        <v>482</v>
      </c>
      <c r="B486" s="212">
        <v>2015015209</v>
      </c>
      <c r="C486" s="213" t="s">
        <v>716</v>
      </c>
      <c r="D486" s="212">
        <v>2016</v>
      </c>
      <c r="E486" s="214" t="s">
        <v>661</v>
      </c>
      <c r="F486" s="215">
        <v>7.4</v>
      </c>
      <c r="G486" s="216">
        <v>51.2088</v>
      </c>
      <c r="H486" s="216">
        <v>2.445</v>
      </c>
      <c r="I486" s="223">
        <v>60.86</v>
      </c>
      <c r="J486" s="224">
        <v>30</v>
      </c>
      <c r="K486" s="225">
        <v>30</v>
      </c>
      <c r="L486" s="226">
        <f t="shared" si="51"/>
        <v>1</v>
      </c>
      <c r="M486" s="224">
        <v>61</v>
      </c>
      <c r="N486" s="225">
        <v>61</v>
      </c>
      <c r="O486" s="226">
        <f t="shared" si="50"/>
        <v>1</v>
      </c>
      <c r="P486" s="157"/>
    </row>
    <row r="487" customHeight="1" spans="1:16">
      <c r="A487" s="133">
        <v>483</v>
      </c>
      <c r="B487" s="217" t="s">
        <v>717</v>
      </c>
      <c r="C487" s="218" t="s">
        <v>718</v>
      </c>
      <c r="D487" s="219">
        <v>2017</v>
      </c>
      <c r="E487" s="219" t="s">
        <v>719</v>
      </c>
      <c r="F487" s="220">
        <v>8.9</v>
      </c>
      <c r="G487" s="221">
        <v>72.65</v>
      </c>
      <c r="H487" s="221">
        <v>6.62</v>
      </c>
      <c r="I487" s="221">
        <v>88.17</v>
      </c>
      <c r="J487" s="227">
        <v>1</v>
      </c>
      <c r="K487" s="227">
        <v>31</v>
      </c>
      <c r="L487" s="228">
        <f t="shared" si="51"/>
        <v>0.032258064516129</v>
      </c>
      <c r="M487" s="229">
        <v>1</v>
      </c>
      <c r="N487" s="229">
        <v>61</v>
      </c>
      <c r="O487" s="228">
        <f t="shared" si="50"/>
        <v>0.0163934426229508</v>
      </c>
      <c r="P487" s="157"/>
    </row>
    <row r="488" customHeight="1" spans="1:16">
      <c r="A488" s="133">
        <v>484</v>
      </c>
      <c r="B488" s="217" t="s">
        <v>720</v>
      </c>
      <c r="C488" s="218" t="s">
        <v>721</v>
      </c>
      <c r="D488" s="219">
        <v>2017</v>
      </c>
      <c r="E488" s="219" t="s">
        <v>719</v>
      </c>
      <c r="F488" s="220">
        <v>9.85</v>
      </c>
      <c r="G488" s="221">
        <v>71.45</v>
      </c>
      <c r="H488" s="221">
        <v>6.69</v>
      </c>
      <c r="I488" s="221">
        <v>87.99</v>
      </c>
      <c r="J488" s="227">
        <v>2</v>
      </c>
      <c r="K488" s="227">
        <v>31</v>
      </c>
      <c r="L488" s="228">
        <f t="shared" si="51"/>
        <v>0.0645161290322581</v>
      </c>
      <c r="M488" s="229">
        <v>3</v>
      </c>
      <c r="N488" s="229">
        <v>61</v>
      </c>
      <c r="O488" s="228">
        <f t="shared" si="50"/>
        <v>0.0491803278688525</v>
      </c>
      <c r="P488" s="157"/>
    </row>
    <row r="489" customHeight="1" spans="1:16">
      <c r="A489" s="133">
        <v>485</v>
      </c>
      <c r="B489" s="217" t="s">
        <v>722</v>
      </c>
      <c r="C489" s="218" t="s">
        <v>723</v>
      </c>
      <c r="D489" s="219">
        <v>2017</v>
      </c>
      <c r="E489" s="219" t="s">
        <v>719</v>
      </c>
      <c r="F489" s="220">
        <v>9.1</v>
      </c>
      <c r="G489" s="221">
        <v>71.34</v>
      </c>
      <c r="H489" s="221">
        <v>5.63</v>
      </c>
      <c r="I489" s="221">
        <v>86.07</v>
      </c>
      <c r="J489" s="227">
        <v>3</v>
      </c>
      <c r="K489" s="227">
        <v>31</v>
      </c>
      <c r="L489" s="228">
        <f t="shared" si="51"/>
        <v>0.0967741935483871</v>
      </c>
      <c r="M489" s="229">
        <v>4</v>
      </c>
      <c r="N489" s="229">
        <v>61</v>
      </c>
      <c r="O489" s="228">
        <f t="shared" si="50"/>
        <v>0.0655737704918033</v>
      </c>
      <c r="P489" s="157"/>
    </row>
    <row r="490" customHeight="1" spans="1:16">
      <c r="A490" s="133">
        <v>486</v>
      </c>
      <c r="B490" s="217" t="s">
        <v>724</v>
      </c>
      <c r="C490" s="218" t="s">
        <v>725</v>
      </c>
      <c r="D490" s="219">
        <v>2017</v>
      </c>
      <c r="E490" s="219" t="s">
        <v>719</v>
      </c>
      <c r="F490" s="220">
        <v>8.49</v>
      </c>
      <c r="G490" s="221">
        <v>70.41</v>
      </c>
      <c r="H490" s="221">
        <v>6.17</v>
      </c>
      <c r="I490" s="221">
        <v>85.07</v>
      </c>
      <c r="J490" s="227">
        <v>4</v>
      </c>
      <c r="K490" s="227">
        <v>31</v>
      </c>
      <c r="L490" s="228">
        <f t="shared" si="51"/>
        <v>0.129032258064516</v>
      </c>
      <c r="M490" s="229">
        <v>7</v>
      </c>
      <c r="N490" s="229">
        <v>61</v>
      </c>
      <c r="O490" s="228">
        <f t="shared" si="50"/>
        <v>0.114754098360656</v>
      </c>
      <c r="P490" s="157"/>
    </row>
    <row r="491" customHeight="1" spans="1:16">
      <c r="A491" s="133">
        <v>487</v>
      </c>
      <c r="B491" s="217" t="s">
        <v>726</v>
      </c>
      <c r="C491" s="218" t="s">
        <v>727</v>
      </c>
      <c r="D491" s="219">
        <v>2017</v>
      </c>
      <c r="E491" s="219" t="s">
        <v>719</v>
      </c>
      <c r="F491" s="220">
        <v>9</v>
      </c>
      <c r="G491" s="221">
        <v>68.73</v>
      </c>
      <c r="H491" s="221">
        <v>7.16</v>
      </c>
      <c r="I491" s="221">
        <v>84.89</v>
      </c>
      <c r="J491" s="227">
        <v>5</v>
      </c>
      <c r="K491" s="227">
        <v>31</v>
      </c>
      <c r="L491" s="228">
        <f t="shared" si="51"/>
        <v>0.161290322580645</v>
      </c>
      <c r="M491" s="229">
        <v>8</v>
      </c>
      <c r="N491" s="229">
        <v>61</v>
      </c>
      <c r="O491" s="228">
        <f t="shared" si="50"/>
        <v>0.131147540983607</v>
      </c>
      <c r="P491" s="157"/>
    </row>
    <row r="492" customHeight="1" spans="1:16">
      <c r="A492" s="133">
        <v>488</v>
      </c>
      <c r="B492" s="217" t="s">
        <v>728</v>
      </c>
      <c r="C492" s="218" t="s">
        <v>729</v>
      </c>
      <c r="D492" s="219">
        <v>2017</v>
      </c>
      <c r="E492" s="219" t="s">
        <v>719</v>
      </c>
      <c r="F492" s="220">
        <v>9.6</v>
      </c>
      <c r="G492" s="221">
        <v>69.79</v>
      </c>
      <c r="H492" s="221">
        <v>5.14</v>
      </c>
      <c r="I492" s="221">
        <v>84.53</v>
      </c>
      <c r="J492" s="227">
        <v>6</v>
      </c>
      <c r="K492" s="227">
        <v>31</v>
      </c>
      <c r="L492" s="228">
        <f t="shared" si="51"/>
        <v>0.193548387096774</v>
      </c>
      <c r="M492" s="229">
        <v>10</v>
      </c>
      <c r="N492" s="229">
        <v>61</v>
      </c>
      <c r="O492" s="228">
        <f t="shared" si="50"/>
        <v>0.163934426229508</v>
      </c>
      <c r="P492" s="157"/>
    </row>
    <row r="493" customHeight="1" spans="1:16">
      <c r="A493" s="133">
        <v>489</v>
      </c>
      <c r="B493" s="217" t="s">
        <v>730</v>
      </c>
      <c r="C493" s="218" t="s">
        <v>731</v>
      </c>
      <c r="D493" s="219">
        <v>2017</v>
      </c>
      <c r="E493" s="219" t="s">
        <v>719</v>
      </c>
      <c r="F493" s="220">
        <v>8.66</v>
      </c>
      <c r="G493" s="221">
        <v>68.71</v>
      </c>
      <c r="H493" s="221">
        <v>6.98</v>
      </c>
      <c r="I493" s="221">
        <v>84.35</v>
      </c>
      <c r="J493" s="227">
        <v>7</v>
      </c>
      <c r="K493" s="227">
        <v>31</v>
      </c>
      <c r="L493" s="228">
        <f t="shared" si="51"/>
        <v>0.225806451612903</v>
      </c>
      <c r="M493" s="229">
        <v>11</v>
      </c>
      <c r="N493" s="229">
        <v>61</v>
      </c>
      <c r="O493" s="228">
        <f t="shared" si="50"/>
        <v>0.180327868852459</v>
      </c>
      <c r="P493" s="157"/>
    </row>
    <row r="494" customHeight="1" spans="1:16">
      <c r="A494" s="133">
        <v>490</v>
      </c>
      <c r="B494" s="217" t="s">
        <v>732</v>
      </c>
      <c r="C494" s="218" t="s">
        <v>733</v>
      </c>
      <c r="D494" s="219">
        <v>2017</v>
      </c>
      <c r="E494" s="219" t="s">
        <v>719</v>
      </c>
      <c r="F494" s="220">
        <v>9.45</v>
      </c>
      <c r="G494" s="221">
        <v>67.57</v>
      </c>
      <c r="H494" s="221">
        <v>6.58</v>
      </c>
      <c r="I494" s="221">
        <v>83.6</v>
      </c>
      <c r="J494" s="227">
        <v>8</v>
      </c>
      <c r="K494" s="227">
        <v>31</v>
      </c>
      <c r="L494" s="228">
        <f t="shared" si="51"/>
        <v>0.258064516129032</v>
      </c>
      <c r="M494" s="229">
        <v>12</v>
      </c>
      <c r="N494" s="229">
        <v>61</v>
      </c>
      <c r="O494" s="228">
        <f t="shared" si="50"/>
        <v>0.19672131147541</v>
      </c>
      <c r="P494" s="157"/>
    </row>
    <row r="495" customHeight="1" spans="1:16">
      <c r="A495" s="133">
        <v>491</v>
      </c>
      <c r="B495" s="217" t="s">
        <v>734</v>
      </c>
      <c r="C495" s="218" t="s">
        <v>735</v>
      </c>
      <c r="D495" s="219">
        <v>2017</v>
      </c>
      <c r="E495" s="219" t="s">
        <v>719</v>
      </c>
      <c r="F495" s="220">
        <v>8.22</v>
      </c>
      <c r="G495" s="221">
        <v>70.77</v>
      </c>
      <c r="H495" s="221">
        <v>4.5</v>
      </c>
      <c r="I495" s="221">
        <v>83.49</v>
      </c>
      <c r="J495" s="227">
        <v>9</v>
      </c>
      <c r="K495" s="227">
        <v>31</v>
      </c>
      <c r="L495" s="228">
        <f t="shared" si="51"/>
        <v>0.290322580645161</v>
      </c>
      <c r="M495" s="229">
        <v>13</v>
      </c>
      <c r="N495" s="229">
        <v>61</v>
      </c>
      <c r="O495" s="228">
        <f t="shared" si="50"/>
        <v>0.213114754098361</v>
      </c>
      <c r="P495" s="157"/>
    </row>
    <row r="496" customHeight="1" spans="1:16">
      <c r="A496" s="133">
        <v>492</v>
      </c>
      <c r="B496" s="217" t="s">
        <v>736</v>
      </c>
      <c r="C496" s="218" t="s">
        <v>737</v>
      </c>
      <c r="D496" s="219">
        <v>2017</v>
      </c>
      <c r="E496" s="219" t="s">
        <v>719</v>
      </c>
      <c r="F496" s="220">
        <v>8.38</v>
      </c>
      <c r="G496" s="221">
        <v>70.2</v>
      </c>
      <c r="H496" s="221">
        <v>4.6</v>
      </c>
      <c r="I496" s="221">
        <v>83.18</v>
      </c>
      <c r="J496" s="227">
        <v>10</v>
      </c>
      <c r="K496" s="227">
        <v>31</v>
      </c>
      <c r="L496" s="228">
        <f t="shared" si="51"/>
        <v>0.32258064516129</v>
      </c>
      <c r="M496" s="229">
        <v>14</v>
      </c>
      <c r="N496" s="229">
        <v>61</v>
      </c>
      <c r="O496" s="228">
        <f t="shared" si="50"/>
        <v>0.229508196721311</v>
      </c>
      <c r="P496" s="157"/>
    </row>
    <row r="497" customHeight="1" spans="1:16">
      <c r="A497" s="133">
        <v>493</v>
      </c>
      <c r="B497" s="217" t="s">
        <v>738</v>
      </c>
      <c r="C497" s="218" t="s">
        <v>739</v>
      </c>
      <c r="D497" s="219">
        <v>2017</v>
      </c>
      <c r="E497" s="219" t="s">
        <v>719</v>
      </c>
      <c r="F497" s="220">
        <v>8.85</v>
      </c>
      <c r="G497" s="221">
        <v>69.28</v>
      </c>
      <c r="H497" s="221">
        <v>4.63</v>
      </c>
      <c r="I497" s="221">
        <v>82.76</v>
      </c>
      <c r="J497" s="227">
        <v>11</v>
      </c>
      <c r="K497" s="227">
        <v>31</v>
      </c>
      <c r="L497" s="228">
        <f t="shared" si="51"/>
        <v>0.354838709677419</v>
      </c>
      <c r="M497" s="229">
        <v>18</v>
      </c>
      <c r="N497" s="229">
        <v>61</v>
      </c>
      <c r="O497" s="228">
        <f t="shared" si="50"/>
        <v>0.295081967213115</v>
      </c>
      <c r="P497" s="157"/>
    </row>
    <row r="498" customHeight="1" spans="1:16">
      <c r="A498" s="133">
        <v>494</v>
      </c>
      <c r="B498" s="217" t="s">
        <v>740</v>
      </c>
      <c r="C498" s="218" t="s">
        <v>741</v>
      </c>
      <c r="D498" s="219">
        <v>2017</v>
      </c>
      <c r="E498" s="219" t="s">
        <v>719</v>
      </c>
      <c r="F498" s="220">
        <v>8.46</v>
      </c>
      <c r="G498" s="221">
        <v>68.69</v>
      </c>
      <c r="H498" s="220">
        <v>4.44</v>
      </c>
      <c r="I498" s="221">
        <v>81.59</v>
      </c>
      <c r="J498" s="227">
        <v>12</v>
      </c>
      <c r="K498" s="227">
        <v>31</v>
      </c>
      <c r="L498" s="228">
        <f t="shared" si="51"/>
        <v>0.387096774193548</v>
      </c>
      <c r="M498" s="229">
        <v>23</v>
      </c>
      <c r="N498" s="229">
        <v>61</v>
      </c>
      <c r="O498" s="228">
        <f t="shared" si="50"/>
        <v>0.377049180327869</v>
      </c>
      <c r="P498" s="157"/>
    </row>
    <row r="499" customHeight="1" spans="1:16">
      <c r="A499" s="133">
        <v>495</v>
      </c>
      <c r="B499" s="217" t="s">
        <v>742</v>
      </c>
      <c r="C499" s="218" t="s">
        <v>743</v>
      </c>
      <c r="D499" s="219">
        <v>2017</v>
      </c>
      <c r="E499" s="219" t="s">
        <v>719</v>
      </c>
      <c r="F499" s="220">
        <v>8.62</v>
      </c>
      <c r="G499" s="221">
        <v>65.49</v>
      </c>
      <c r="H499" s="221">
        <v>7.26</v>
      </c>
      <c r="I499" s="221">
        <v>81.37</v>
      </c>
      <c r="J499" s="227">
        <v>13</v>
      </c>
      <c r="K499" s="227">
        <v>31</v>
      </c>
      <c r="L499" s="228">
        <f t="shared" si="51"/>
        <v>0.419354838709677</v>
      </c>
      <c r="M499" s="229">
        <v>24</v>
      </c>
      <c r="N499" s="229">
        <v>61</v>
      </c>
      <c r="O499" s="228">
        <f t="shared" si="50"/>
        <v>0.39344262295082</v>
      </c>
      <c r="P499" s="157"/>
    </row>
    <row r="500" customHeight="1" spans="1:16">
      <c r="A500" s="133">
        <v>496</v>
      </c>
      <c r="B500" s="217" t="s">
        <v>744</v>
      </c>
      <c r="C500" s="218" t="s">
        <v>745</v>
      </c>
      <c r="D500" s="219">
        <v>2017</v>
      </c>
      <c r="E500" s="219" t="s">
        <v>719</v>
      </c>
      <c r="F500" s="220">
        <v>8.65</v>
      </c>
      <c r="G500" s="221">
        <v>67.75</v>
      </c>
      <c r="H500" s="221">
        <v>4.65</v>
      </c>
      <c r="I500" s="221">
        <v>81.05</v>
      </c>
      <c r="J500" s="227">
        <v>14</v>
      </c>
      <c r="K500" s="227">
        <v>31</v>
      </c>
      <c r="L500" s="228">
        <f t="shared" si="51"/>
        <v>0.451612903225806</v>
      </c>
      <c r="M500" s="229">
        <v>28</v>
      </c>
      <c r="N500" s="229">
        <v>61</v>
      </c>
      <c r="O500" s="228">
        <f t="shared" si="50"/>
        <v>0.459016393442623</v>
      </c>
      <c r="P500" s="157"/>
    </row>
    <row r="501" customHeight="1" spans="1:16">
      <c r="A501" s="133">
        <v>497</v>
      </c>
      <c r="B501" s="217" t="s">
        <v>746</v>
      </c>
      <c r="C501" s="218" t="s">
        <v>747</v>
      </c>
      <c r="D501" s="219">
        <v>2017</v>
      </c>
      <c r="E501" s="219" t="s">
        <v>719</v>
      </c>
      <c r="F501" s="220">
        <v>8.65</v>
      </c>
      <c r="G501" s="221">
        <v>67.86</v>
      </c>
      <c r="H501" s="220">
        <v>4.2</v>
      </c>
      <c r="I501" s="221">
        <v>80.71</v>
      </c>
      <c r="J501" s="227">
        <v>15</v>
      </c>
      <c r="K501" s="227">
        <v>31</v>
      </c>
      <c r="L501" s="228">
        <f t="shared" si="51"/>
        <v>0.483870967741935</v>
      </c>
      <c r="M501" s="229">
        <v>29</v>
      </c>
      <c r="N501" s="229">
        <v>61</v>
      </c>
      <c r="O501" s="228">
        <f t="shared" si="50"/>
        <v>0.475409836065574</v>
      </c>
      <c r="P501" s="157"/>
    </row>
    <row r="502" customHeight="1" spans="1:16">
      <c r="A502" s="133">
        <v>498</v>
      </c>
      <c r="B502" s="217" t="s">
        <v>748</v>
      </c>
      <c r="C502" s="218" t="s">
        <v>749</v>
      </c>
      <c r="D502" s="219">
        <v>2017</v>
      </c>
      <c r="E502" s="219" t="s">
        <v>719</v>
      </c>
      <c r="F502" s="220">
        <v>8.55</v>
      </c>
      <c r="G502" s="221">
        <v>67.2</v>
      </c>
      <c r="H502" s="220">
        <v>4.8</v>
      </c>
      <c r="I502" s="221">
        <v>80.55</v>
      </c>
      <c r="J502" s="227">
        <v>16</v>
      </c>
      <c r="K502" s="227">
        <v>31</v>
      </c>
      <c r="L502" s="228">
        <f t="shared" si="51"/>
        <v>0.516129032258065</v>
      </c>
      <c r="M502" s="229">
        <v>30</v>
      </c>
      <c r="N502" s="229">
        <v>61</v>
      </c>
      <c r="O502" s="228">
        <f t="shared" si="50"/>
        <v>0.491803278688525</v>
      </c>
      <c r="P502" s="157"/>
    </row>
    <row r="503" customHeight="1" spans="1:16">
      <c r="A503" s="133">
        <v>499</v>
      </c>
      <c r="B503" s="217" t="s">
        <v>750</v>
      </c>
      <c r="C503" s="218" t="s">
        <v>751</v>
      </c>
      <c r="D503" s="219">
        <v>2017</v>
      </c>
      <c r="E503" s="219" t="s">
        <v>719</v>
      </c>
      <c r="F503" s="220">
        <v>8.77</v>
      </c>
      <c r="G503" s="221">
        <v>65.75</v>
      </c>
      <c r="H503" s="221">
        <v>4.6</v>
      </c>
      <c r="I503" s="221">
        <v>79.12</v>
      </c>
      <c r="J503" s="227">
        <v>17</v>
      </c>
      <c r="K503" s="227">
        <v>31</v>
      </c>
      <c r="L503" s="228">
        <f t="shared" si="51"/>
        <v>0.548387096774194</v>
      </c>
      <c r="M503" s="229">
        <v>32</v>
      </c>
      <c r="N503" s="229">
        <v>61</v>
      </c>
      <c r="O503" s="228">
        <f t="shared" si="50"/>
        <v>0.524590163934426</v>
      </c>
      <c r="P503" s="157"/>
    </row>
    <row r="504" customHeight="1" spans="1:16">
      <c r="A504" s="133">
        <v>500</v>
      </c>
      <c r="B504" s="217" t="s">
        <v>752</v>
      </c>
      <c r="C504" s="218" t="s">
        <v>753</v>
      </c>
      <c r="D504" s="219">
        <v>2017</v>
      </c>
      <c r="E504" s="219" t="s">
        <v>719</v>
      </c>
      <c r="F504" s="220">
        <v>8.58</v>
      </c>
      <c r="G504" s="221">
        <v>64.27</v>
      </c>
      <c r="H504" s="220">
        <v>5.62</v>
      </c>
      <c r="I504" s="221">
        <v>78.47</v>
      </c>
      <c r="J504" s="227">
        <v>18</v>
      </c>
      <c r="K504" s="227">
        <v>31</v>
      </c>
      <c r="L504" s="228">
        <f t="shared" si="51"/>
        <v>0.580645161290323</v>
      </c>
      <c r="M504" s="229">
        <v>33</v>
      </c>
      <c r="N504" s="229">
        <v>61</v>
      </c>
      <c r="O504" s="228">
        <f t="shared" si="50"/>
        <v>0.540983606557377</v>
      </c>
      <c r="P504" s="157"/>
    </row>
    <row r="505" customHeight="1" spans="1:16">
      <c r="A505" s="133">
        <v>501</v>
      </c>
      <c r="B505" s="217" t="s">
        <v>754</v>
      </c>
      <c r="C505" s="218" t="s">
        <v>755</v>
      </c>
      <c r="D505" s="219">
        <v>2017</v>
      </c>
      <c r="E505" s="219" t="s">
        <v>719</v>
      </c>
      <c r="F505" s="220">
        <v>7.64</v>
      </c>
      <c r="G505" s="221">
        <v>66.29</v>
      </c>
      <c r="H505" s="220">
        <v>4.38</v>
      </c>
      <c r="I505" s="221">
        <v>78.31</v>
      </c>
      <c r="J505" s="227">
        <v>19</v>
      </c>
      <c r="K505" s="227">
        <v>31</v>
      </c>
      <c r="L505" s="228">
        <f t="shared" si="51"/>
        <v>0.612903225806452</v>
      </c>
      <c r="M505" s="229">
        <v>34</v>
      </c>
      <c r="N505" s="229">
        <v>61</v>
      </c>
      <c r="O505" s="228">
        <f t="shared" si="50"/>
        <v>0.557377049180328</v>
      </c>
      <c r="P505" s="157"/>
    </row>
    <row r="506" customHeight="1" spans="1:16">
      <c r="A506" s="133">
        <v>502</v>
      </c>
      <c r="B506" s="217" t="s">
        <v>756</v>
      </c>
      <c r="C506" s="218" t="s">
        <v>757</v>
      </c>
      <c r="D506" s="219">
        <v>2017</v>
      </c>
      <c r="E506" s="219" t="s">
        <v>719</v>
      </c>
      <c r="F506" s="220">
        <v>8.55</v>
      </c>
      <c r="G506" s="221">
        <v>64.15</v>
      </c>
      <c r="H506" s="220">
        <v>5.27</v>
      </c>
      <c r="I506" s="221">
        <v>77.97</v>
      </c>
      <c r="J506" s="227">
        <v>20</v>
      </c>
      <c r="K506" s="227">
        <v>31</v>
      </c>
      <c r="L506" s="228">
        <f t="shared" si="51"/>
        <v>0.645161290322581</v>
      </c>
      <c r="M506" s="229">
        <v>36</v>
      </c>
      <c r="N506" s="229">
        <v>61</v>
      </c>
      <c r="O506" s="228">
        <f t="shared" si="50"/>
        <v>0.590163934426229</v>
      </c>
      <c r="P506" s="157"/>
    </row>
    <row r="507" customHeight="1" spans="1:16">
      <c r="A507" s="133">
        <v>503</v>
      </c>
      <c r="B507" s="217" t="s">
        <v>758</v>
      </c>
      <c r="C507" s="218" t="s">
        <v>759</v>
      </c>
      <c r="D507" s="219">
        <v>2017</v>
      </c>
      <c r="E507" s="219" t="s">
        <v>719</v>
      </c>
      <c r="F507" s="220">
        <v>8.85</v>
      </c>
      <c r="G507" s="221">
        <v>63.43</v>
      </c>
      <c r="H507" s="221">
        <v>5.63</v>
      </c>
      <c r="I507" s="221">
        <v>77.91</v>
      </c>
      <c r="J507" s="227">
        <v>21</v>
      </c>
      <c r="K507" s="227">
        <v>31</v>
      </c>
      <c r="L507" s="228">
        <f t="shared" si="51"/>
        <v>0.67741935483871</v>
      </c>
      <c r="M507" s="229">
        <v>37</v>
      </c>
      <c r="N507" s="229">
        <v>61</v>
      </c>
      <c r="O507" s="228">
        <f t="shared" si="50"/>
        <v>0.60655737704918</v>
      </c>
      <c r="P507" s="157"/>
    </row>
    <row r="508" customHeight="1" spans="1:16">
      <c r="A508" s="133">
        <v>504</v>
      </c>
      <c r="B508" s="217" t="s">
        <v>760</v>
      </c>
      <c r="C508" s="218" t="s">
        <v>761</v>
      </c>
      <c r="D508" s="219">
        <v>2017</v>
      </c>
      <c r="E508" s="219" t="s">
        <v>719</v>
      </c>
      <c r="F508" s="220">
        <v>8.62</v>
      </c>
      <c r="G508" s="221">
        <v>63.4</v>
      </c>
      <c r="H508" s="220">
        <v>5.56</v>
      </c>
      <c r="I508" s="221">
        <v>77.58</v>
      </c>
      <c r="J508" s="227">
        <v>22</v>
      </c>
      <c r="K508" s="227">
        <v>31</v>
      </c>
      <c r="L508" s="228">
        <f t="shared" si="51"/>
        <v>0.709677419354839</v>
      </c>
      <c r="M508" s="229">
        <v>39</v>
      </c>
      <c r="N508" s="229">
        <v>61</v>
      </c>
      <c r="O508" s="228">
        <f t="shared" ref="O508:O571" si="52">IFERROR(M508/N508,"")</f>
        <v>0.639344262295082</v>
      </c>
      <c r="P508" s="157"/>
    </row>
    <row r="509" customHeight="1" spans="1:16">
      <c r="A509" s="133">
        <v>505</v>
      </c>
      <c r="B509" s="217" t="s">
        <v>762</v>
      </c>
      <c r="C509" s="218" t="s">
        <v>763</v>
      </c>
      <c r="D509" s="219">
        <v>2017</v>
      </c>
      <c r="E509" s="219" t="s">
        <v>719</v>
      </c>
      <c r="F509" s="220">
        <v>8.28</v>
      </c>
      <c r="G509" s="221">
        <v>64.68</v>
      </c>
      <c r="H509" s="220">
        <v>4.4</v>
      </c>
      <c r="I509" s="221">
        <v>77.36</v>
      </c>
      <c r="J509" s="227">
        <v>23</v>
      </c>
      <c r="K509" s="227">
        <v>31</v>
      </c>
      <c r="L509" s="228">
        <f t="shared" si="51"/>
        <v>0.741935483870968</v>
      </c>
      <c r="M509" s="229">
        <v>40</v>
      </c>
      <c r="N509" s="229">
        <v>61</v>
      </c>
      <c r="O509" s="228">
        <f t="shared" si="52"/>
        <v>0.655737704918033</v>
      </c>
      <c r="P509" s="157"/>
    </row>
    <row r="510" customHeight="1" spans="1:16">
      <c r="A510" s="133">
        <v>506</v>
      </c>
      <c r="B510" s="217" t="s">
        <v>764</v>
      </c>
      <c r="C510" s="218" t="s">
        <v>765</v>
      </c>
      <c r="D510" s="219">
        <v>2017</v>
      </c>
      <c r="E510" s="219" t="s">
        <v>719</v>
      </c>
      <c r="F510" s="220">
        <v>8.48</v>
      </c>
      <c r="G510" s="221">
        <v>61.43</v>
      </c>
      <c r="H510" s="220">
        <v>4.67</v>
      </c>
      <c r="I510" s="221">
        <v>74.58</v>
      </c>
      <c r="J510" s="227">
        <v>24</v>
      </c>
      <c r="K510" s="227">
        <v>31</v>
      </c>
      <c r="L510" s="228">
        <f t="shared" si="51"/>
        <v>0.774193548387097</v>
      </c>
      <c r="M510" s="229">
        <v>47</v>
      </c>
      <c r="N510" s="229">
        <v>61</v>
      </c>
      <c r="O510" s="228">
        <f t="shared" si="52"/>
        <v>0.770491803278688</v>
      </c>
      <c r="P510" s="157"/>
    </row>
    <row r="511" customHeight="1" spans="1:16">
      <c r="A511" s="133">
        <v>507</v>
      </c>
      <c r="B511" s="217" t="s">
        <v>766</v>
      </c>
      <c r="C511" s="218" t="s">
        <v>767</v>
      </c>
      <c r="D511" s="219">
        <v>2017</v>
      </c>
      <c r="E511" s="219" t="s">
        <v>719</v>
      </c>
      <c r="F511" s="220">
        <v>8.23</v>
      </c>
      <c r="G511" s="221">
        <v>61.27</v>
      </c>
      <c r="H511" s="220">
        <v>4.85</v>
      </c>
      <c r="I511" s="221">
        <v>74.35</v>
      </c>
      <c r="J511" s="227">
        <v>25</v>
      </c>
      <c r="K511" s="227">
        <v>31</v>
      </c>
      <c r="L511" s="228">
        <f t="shared" si="51"/>
        <v>0.806451612903226</v>
      </c>
      <c r="M511" s="229">
        <v>49</v>
      </c>
      <c r="N511" s="229">
        <v>61</v>
      </c>
      <c r="O511" s="228">
        <f t="shared" si="52"/>
        <v>0.80327868852459</v>
      </c>
      <c r="P511" s="157"/>
    </row>
    <row r="512" customHeight="1" spans="1:16">
      <c r="A512" s="133">
        <v>508</v>
      </c>
      <c r="B512" s="217" t="s">
        <v>768</v>
      </c>
      <c r="C512" s="218" t="s">
        <v>769</v>
      </c>
      <c r="D512" s="219">
        <v>2017</v>
      </c>
      <c r="E512" s="219" t="s">
        <v>719</v>
      </c>
      <c r="F512" s="220">
        <v>8.1</v>
      </c>
      <c r="G512" s="221">
        <v>60.46</v>
      </c>
      <c r="H512" s="220">
        <v>5.265</v>
      </c>
      <c r="I512" s="221">
        <v>73.825</v>
      </c>
      <c r="J512" s="227">
        <v>26</v>
      </c>
      <c r="K512" s="227">
        <v>31</v>
      </c>
      <c r="L512" s="228">
        <f t="shared" si="51"/>
        <v>0.838709677419355</v>
      </c>
      <c r="M512" s="229">
        <v>51</v>
      </c>
      <c r="N512" s="229">
        <v>61</v>
      </c>
      <c r="O512" s="228">
        <f t="shared" si="52"/>
        <v>0.836065573770492</v>
      </c>
      <c r="P512" s="157"/>
    </row>
    <row r="513" customHeight="1" spans="1:16">
      <c r="A513" s="133">
        <v>509</v>
      </c>
      <c r="B513" s="217" t="s">
        <v>770</v>
      </c>
      <c r="C513" s="218" t="s">
        <v>771</v>
      </c>
      <c r="D513" s="219">
        <v>2017</v>
      </c>
      <c r="E513" s="219" t="s">
        <v>719</v>
      </c>
      <c r="F513" s="220">
        <v>8.41</v>
      </c>
      <c r="G513" s="221">
        <v>59.99</v>
      </c>
      <c r="H513" s="220">
        <v>4.59</v>
      </c>
      <c r="I513" s="221">
        <v>72.99</v>
      </c>
      <c r="J513" s="227">
        <v>27</v>
      </c>
      <c r="K513" s="227">
        <v>31</v>
      </c>
      <c r="L513" s="228">
        <f t="shared" si="51"/>
        <v>0.870967741935484</v>
      </c>
      <c r="M513" s="229">
        <v>55</v>
      </c>
      <c r="N513" s="229">
        <v>61</v>
      </c>
      <c r="O513" s="228">
        <f t="shared" si="52"/>
        <v>0.901639344262295</v>
      </c>
      <c r="P513" s="157"/>
    </row>
    <row r="514" customHeight="1" spans="1:16">
      <c r="A514" s="133">
        <v>510</v>
      </c>
      <c r="B514" s="217" t="s">
        <v>772</v>
      </c>
      <c r="C514" s="218" t="s">
        <v>773</v>
      </c>
      <c r="D514" s="219">
        <v>2017</v>
      </c>
      <c r="E514" s="219" t="s">
        <v>719</v>
      </c>
      <c r="F514" s="220">
        <v>8.39</v>
      </c>
      <c r="G514" s="221">
        <v>56.57</v>
      </c>
      <c r="H514" s="221">
        <v>4.44</v>
      </c>
      <c r="I514" s="221">
        <v>69.4</v>
      </c>
      <c r="J514" s="227">
        <v>28</v>
      </c>
      <c r="K514" s="227">
        <v>31</v>
      </c>
      <c r="L514" s="228">
        <f t="shared" si="51"/>
        <v>0.903225806451613</v>
      </c>
      <c r="M514" s="229">
        <v>58</v>
      </c>
      <c r="N514" s="229">
        <v>61</v>
      </c>
      <c r="O514" s="228">
        <f t="shared" si="52"/>
        <v>0.950819672131147</v>
      </c>
      <c r="P514" s="157"/>
    </row>
    <row r="515" customHeight="1" spans="1:16">
      <c r="A515" s="133">
        <v>511</v>
      </c>
      <c r="B515" s="217" t="s">
        <v>774</v>
      </c>
      <c r="C515" s="218" t="s">
        <v>775</v>
      </c>
      <c r="D515" s="219">
        <v>2017</v>
      </c>
      <c r="E515" s="219" t="s">
        <v>719</v>
      </c>
      <c r="F515" s="220">
        <v>8.09</v>
      </c>
      <c r="G515" s="221">
        <v>55.34</v>
      </c>
      <c r="H515" s="221">
        <v>4.8</v>
      </c>
      <c r="I515" s="221">
        <v>68.23</v>
      </c>
      <c r="J515" s="227">
        <v>29</v>
      </c>
      <c r="K515" s="227">
        <v>31</v>
      </c>
      <c r="L515" s="228">
        <f t="shared" si="51"/>
        <v>0.935483870967742</v>
      </c>
      <c r="M515" s="229">
        <v>59</v>
      </c>
      <c r="N515" s="229">
        <v>61</v>
      </c>
      <c r="O515" s="228">
        <f t="shared" si="52"/>
        <v>0.967213114754098</v>
      </c>
      <c r="P515" s="157"/>
    </row>
    <row r="516" customHeight="1" spans="1:16">
      <c r="A516" s="133">
        <v>512</v>
      </c>
      <c r="B516" s="217" t="s">
        <v>776</v>
      </c>
      <c r="C516" s="218" t="s">
        <v>777</v>
      </c>
      <c r="D516" s="219">
        <v>2017</v>
      </c>
      <c r="E516" s="219" t="s">
        <v>719</v>
      </c>
      <c r="F516" s="220">
        <v>8.42</v>
      </c>
      <c r="G516" s="221">
        <v>55.15</v>
      </c>
      <c r="H516" s="220">
        <v>4.42</v>
      </c>
      <c r="I516" s="221">
        <v>67.99</v>
      </c>
      <c r="J516" s="227">
        <v>30</v>
      </c>
      <c r="K516" s="227">
        <v>31</v>
      </c>
      <c r="L516" s="228">
        <f t="shared" si="51"/>
        <v>0.967741935483871</v>
      </c>
      <c r="M516" s="229">
        <v>60</v>
      </c>
      <c r="N516" s="229">
        <v>61</v>
      </c>
      <c r="O516" s="228">
        <f t="shared" si="52"/>
        <v>0.983606557377049</v>
      </c>
      <c r="P516" s="157"/>
    </row>
    <row r="517" customHeight="1" spans="1:16">
      <c r="A517" s="133">
        <v>513</v>
      </c>
      <c r="B517" s="217" t="s">
        <v>778</v>
      </c>
      <c r="C517" s="218" t="s">
        <v>779</v>
      </c>
      <c r="D517" s="219">
        <v>2017</v>
      </c>
      <c r="E517" s="219" t="s">
        <v>719</v>
      </c>
      <c r="F517" s="220">
        <v>8.15</v>
      </c>
      <c r="G517" s="221">
        <v>51.43</v>
      </c>
      <c r="H517" s="221">
        <v>4.06</v>
      </c>
      <c r="I517" s="221">
        <v>63.64</v>
      </c>
      <c r="J517" s="227">
        <v>31</v>
      </c>
      <c r="K517" s="227">
        <v>31</v>
      </c>
      <c r="L517" s="228">
        <f t="shared" si="51"/>
        <v>1</v>
      </c>
      <c r="M517" s="229">
        <v>61</v>
      </c>
      <c r="N517" s="229">
        <v>61</v>
      </c>
      <c r="O517" s="228">
        <f t="shared" si="52"/>
        <v>1</v>
      </c>
      <c r="P517" s="157"/>
    </row>
    <row r="518" customHeight="1" spans="1:16">
      <c r="A518" s="133">
        <v>514</v>
      </c>
      <c r="B518" s="230">
        <v>2017011971</v>
      </c>
      <c r="C518" s="219" t="s">
        <v>780</v>
      </c>
      <c r="D518" s="219">
        <v>2017</v>
      </c>
      <c r="E518" s="219" t="s">
        <v>781</v>
      </c>
      <c r="F518" s="221">
        <v>9.3</v>
      </c>
      <c r="G518" s="221">
        <v>73.1225</v>
      </c>
      <c r="H518" s="221">
        <v>5.7</v>
      </c>
      <c r="I518" s="221">
        <v>88.1225</v>
      </c>
      <c r="J518" s="227">
        <v>1</v>
      </c>
      <c r="K518" s="227">
        <v>30</v>
      </c>
      <c r="L518" s="228">
        <f t="shared" si="51"/>
        <v>0.0333333333333333</v>
      </c>
      <c r="M518" s="229">
        <v>2</v>
      </c>
      <c r="N518" s="229">
        <v>61</v>
      </c>
      <c r="O518" s="228">
        <f t="shared" si="52"/>
        <v>0.0327868852459016</v>
      </c>
      <c r="P518" s="157"/>
    </row>
    <row r="519" customHeight="1" spans="1:16">
      <c r="A519" s="133">
        <v>515</v>
      </c>
      <c r="B519" s="230">
        <v>2017011976</v>
      </c>
      <c r="C519" s="219" t="s">
        <v>782</v>
      </c>
      <c r="D519" s="219">
        <v>2017</v>
      </c>
      <c r="E519" s="219" t="s">
        <v>781</v>
      </c>
      <c r="F519" s="221">
        <v>8.95</v>
      </c>
      <c r="G519" s="221">
        <v>71.97</v>
      </c>
      <c r="H519" s="221">
        <v>4.91</v>
      </c>
      <c r="I519" s="221">
        <v>85.83</v>
      </c>
      <c r="J519" s="227">
        <v>2</v>
      </c>
      <c r="K519" s="227">
        <v>30</v>
      </c>
      <c r="L519" s="228">
        <f t="shared" si="51"/>
        <v>0.0666666666666667</v>
      </c>
      <c r="M519" s="229">
        <v>5</v>
      </c>
      <c r="N519" s="229">
        <v>61</v>
      </c>
      <c r="O519" s="228">
        <f t="shared" si="52"/>
        <v>0.0819672131147541</v>
      </c>
      <c r="P519" s="157"/>
    </row>
    <row r="520" customHeight="1" spans="1:16">
      <c r="A520" s="133">
        <v>516</v>
      </c>
      <c r="B520" s="230">
        <v>2017011959</v>
      </c>
      <c r="C520" s="219" t="s">
        <v>783</v>
      </c>
      <c r="D520" s="219">
        <v>2017</v>
      </c>
      <c r="E520" s="219" t="s">
        <v>781</v>
      </c>
      <c r="F520" s="221">
        <v>8.29</v>
      </c>
      <c r="G520" s="221">
        <v>71.84</v>
      </c>
      <c r="H520" s="221">
        <v>4.95</v>
      </c>
      <c r="I520" s="221">
        <v>85.08</v>
      </c>
      <c r="J520" s="227">
        <v>3</v>
      </c>
      <c r="K520" s="227">
        <v>30</v>
      </c>
      <c r="L520" s="228">
        <f t="shared" si="51"/>
        <v>0.1</v>
      </c>
      <c r="M520" s="229">
        <v>6</v>
      </c>
      <c r="N520" s="229">
        <v>61</v>
      </c>
      <c r="O520" s="228">
        <f t="shared" si="52"/>
        <v>0.0983606557377049</v>
      </c>
      <c r="P520" s="157"/>
    </row>
    <row r="521" customHeight="1" spans="1:16">
      <c r="A521" s="133">
        <v>517</v>
      </c>
      <c r="B521" s="230">
        <v>2017011962</v>
      </c>
      <c r="C521" s="219" t="s">
        <v>784</v>
      </c>
      <c r="D521" s="219">
        <v>2017</v>
      </c>
      <c r="E521" s="219" t="s">
        <v>781</v>
      </c>
      <c r="F521" s="221">
        <v>8.35</v>
      </c>
      <c r="G521" s="221">
        <v>71.873</v>
      </c>
      <c r="H521" s="221">
        <v>4.53</v>
      </c>
      <c r="I521" s="221">
        <v>84.753</v>
      </c>
      <c r="J521" s="227">
        <v>4</v>
      </c>
      <c r="K521" s="227">
        <v>30</v>
      </c>
      <c r="L521" s="228">
        <f t="shared" si="51"/>
        <v>0.133333333333333</v>
      </c>
      <c r="M521" s="229">
        <v>9</v>
      </c>
      <c r="N521" s="229">
        <v>61</v>
      </c>
      <c r="O521" s="228">
        <f t="shared" si="52"/>
        <v>0.147540983606557</v>
      </c>
      <c r="P521" s="157"/>
    </row>
    <row r="522" customHeight="1" spans="1:16">
      <c r="A522" s="133">
        <v>518</v>
      </c>
      <c r="B522" s="230">
        <v>2017011968</v>
      </c>
      <c r="C522" s="219" t="s">
        <v>785</v>
      </c>
      <c r="D522" s="219">
        <v>2017</v>
      </c>
      <c r="E522" s="219" t="s">
        <v>781</v>
      </c>
      <c r="F522" s="221">
        <v>8.6</v>
      </c>
      <c r="G522" s="221">
        <v>69.485</v>
      </c>
      <c r="H522" s="221">
        <v>5.07</v>
      </c>
      <c r="I522" s="221">
        <v>83.155</v>
      </c>
      <c r="J522" s="227">
        <v>5</v>
      </c>
      <c r="K522" s="227">
        <v>30</v>
      </c>
      <c r="L522" s="228">
        <f t="shared" si="51"/>
        <v>0.166666666666667</v>
      </c>
      <c r="M522" s="229">
        <v>15</v>
      </c>
      <c r="N522" s="229">
        <v>61</v>
      </c>
      <c r="O522" s="228">
        <f t="shared" si="52"/>
        <v>0.245901639344262</v>
      </c>
      <c r="P522" s="157"/>
    </row>
    <row r="523" customHeight="1" spans="1:16">
      <c r="A523" s="133">
        <v>519</v>
      </c>
      <c r="B523" s="230">
        <v>2017011952</v>
      </c>
      <c r="C523" s="219" t="s">
        <v>786</v>
      </c>
      <c r="D523" s="219">
        <v>2017</v>
      </c>
      <c r="E523" s="219" t="s">
        <v>781</v>
      </c>
      <c r="F523" s="221">
        <v>8.51</v>
      </c>
      <c r="G523" s="221">
        <v>69.41</v>
      </c>
      <c r="H523" s="221">
        <v>5.17</v>
      </c>
      <c r="I523" s="221">
        <v>83.09</v>
      </c>
      <c r="J523" s="227">
        <v>6</v>
      </c>
      <c r="K523" s="227">
        <v>30</v>
      </c>
      <c r="L523" s="228">
        <f t="shared" si="51"/>
        <v>0.2</v>
      </c>
      <c r="M523" s="229">
        <v>16</v>
      </c>
      <c r="N523" s="229">
        <v>61</v>
      </c>
      <c r="O523" s="228">
        <f t="shared" si="52"/>
        <v>0.262295081967213</v>
      </c>
      <c r="P523" s="157"/>
    </row>
    <row r="524" customHeight="1" spans="1:16">
      <c r="A524" s="133">
        <v>520</v>
      </c>
      <c r="B524" s="217">
        <v>2017011965</v>
      </c>
      <c r="C524" s="218" t="s">
        <v>787</v>
      </c>
      <c r="D524" s="219">
        <v>2017</v>
      </c>
      <c r="E524" s="219" t="s">
        <v>781</v>
      </c>
      <c r="F524" s="220">
        <v>8.4</v>
      </c>
      <c r="G524" s="220">
        <v>69.5</v>
      </c>
      <c r="H524" s="220">
        <v>4.89</v>
      </c>
      <c r="I524" s="221">
        <v>82.79</v>
      </c>
      <c r="J524" s="227">
        <v>7</v>
      </c>
      <c r="K524" s="227">
        <v>30</v>
      </c>
      <c r="L524" s="228">
        <f t="shared" si="51"/>
        <v>0.233333333333333</v>
      </c>
      <c r="M524" s="229">
        <v>17</v>
      </c>
      <c r="N524" s="229">
        <v>61</v>
      </c>
      <c r="O524" s="228">
        <f t="shared" si="52"/>
        <v>0.278688524590164</v>
      </c>
      <c r="P524" s="157"/>
    </row>
    <row r="525" customHeight="1" spans="1:16">
      <c r="A525" s="133">
        <v>521</v>
      </c>
      <c r="B525" s="230">
        <v>2017011967</v>
      </c>
      <c r="C525" s="219" t="s">
        <v>788</v>
      </c>
      <c r="D525" s="219">
        <v>2017</v>
      </c>
      <c r="E525" s="219" t="s">
        <v>781</v>
      </c>
      <c r="F525" s="221">
        <v>8.5</v>
      </c>
      <c r="G525" s="221">
        <v>68.93</v>
      </c>
      <c r="H525" s="221">
        <v>5.31</v>
      </c>
      <c r="I525" s="221">
        <v>82.74</v>
      </c>
      <c r="J525" s="227">
        <v>8</v>
      </c>
      <c r="K525" s="227">
        <v>30</v>
      </c>
      <c r="L525" s="228">
        <f t="shared" si="51"/>
        <v>0.266666666666667</v>
      </c>
      <c r="M525" s="229">
        <v>19</v>
      </c>
      <c r="N525" s="229">
        <v>61</v>
      </c>
      <c r="O525" s="228">
        <f t="shared" si="52"/>
        <v>0.311475409836066</v>
      </c>
      <c r="P525" s="157"/>
    </row>
    <row r="526" customHeight="1" spans="1:16">
      <c r="A526" s="133">
        <v>522</v>
      </c>
      <c r="B526" s="230">
        <v>2017011958</v>
      </c>
      <c r="C526" s="219" t="s">
        <v>789</v>
      </c>
      <c r="D526" s="219">
        <v>2017</v>
      </c>
      <c r="E526" s="219" t="s">
        <v>781</v>
      </c>
      <c r="F526" s="221">
        <v>8.6</v>
      </c>
      <c r="G526" s="221">
        <v>68.76</v>
      </c>
      <c r="H526" s="221">
        <v>5.31</v>
      </c>
      <c r="I526" s="221">
        <v>82.67</v>
      </c>
      <c r="J526" s="227">
        <v>9</v>
      </c>
      <c r="K526" s="227">
        <v>30</v>
      </c>
      <c r="L526" s="228">
        <f t="shared" si="51"/>
        <v>0.3</v>
      </c>
      <c r="M526" s="229">
        <v>20</v>
      </c>
      <c r="N526" s="229">
        <v>61</v>
      </c>
      <c r="O526" s="228">
        <f t="shared" si="52"/>
        <v>0.327868852459016</v>
      </c>
      <c r="P526" s="157"/>
    </row>
    <row r="527" customHeight="1" spans="1:16">
      <c r="A527" s="133">
        <v>523</v>
      </c>
      <c r="B527" s="230">
        <v>2017011957</v>
      </c>
      <c r="C527" s="219" t="s">
        <v>683</v>
      </c>
      <c r="D527" s="219">
        <v>2017</v>
      </c>
      <c r="E527" s="219" t="s">
        <v>781</v>
      </c>
      <c r="F527" s="221">
        <v>9.25</v>
      </c>
      <c r="G527" s="221">
        <v>68.5</v>
      </c>
      <c r="H527" s="221">
        <v>4.79</v>
      </c>
      <c r="I527" s="221">
        <v>82.54</v>
      </c>
      <c r="J527" s="227">
        <v>10</v>
      </c>
      <c r="K527" s="227">
        <v>30</v>
      </c>
      <c r="L527" s="228">
        <f t="shared" si="51"/>
        <v>0.333333333333333</v>
      </c>
      <c r="M527" s="229">
        <v>21</v>
      </c>
      <c r="N527" s="229">
        <v>61</v>
      </c>
      <c r="O527" s="228">
        <f t="shared" si="52"/>
        <v>0.344262295081967</v>
      </c>
      <c r="P527" s="157"/>
    </row>
    <row r="528" customHeight="1" spans="1:16">
      <c r="A528" s="133">
        <v>524</v>
      </c>
      <c r="B528" s="217">
        <v>2017011963</v>
      </c>
      <c r="C528" s="218" t="s">
        <v>790</v>
      </c>
      <c r="D528" s="219">
        <v>2017</v>
      </c>
      <c r="E528" s="219" t="s">
        <v>781</v>
      </c>
      <c r="F528" s="220">
        <v>8.1</v>
      </c>
      <c r="G528" s="220">
        <v>69.41</v>
      </c>
      <c r="H528" s="220">
        <v>4.96</v>
      </c>
      <c r="I528" s="221">
        <v>82.47</v>
      </c>
      <c r="J528" s="227">
        <v>11</v>
      </c>
      <c r="K528" s="227">
        <v>30</v>
      </c>
      <c r="L528" s="228">
        <f t="shared" si="51"/>
        <v>0.366666666666667</v>
      </c>
      <c r="M528" s="229">
        <v>22</v>
      </c>
      <c r="N528" s="229">
        <v>61</v>
      </c>
      <c r="O528" s="228">
        <f t="shared" si="52"/>
        <v>0.360655737704918</v>
      </c>
      <c r="P528" s="157"/>
    </row>
    <row r="529" customHeight="1" spans="1:16">
      <c r="A529" s="133">
        <v>525</v>
      </c>
      <c r="B529" s="217">
        <v>2017011966</v>
      </c>
      <c r="C529" s="218" t="s">
        <v>791</v>
      </c>
      <c r="D529" s="219">
        <v>2017</v>
      </c>
      <c r="E529" s="219" t="s">
        <v>781</v>
      </c>
      <c r="F529" s="220">
        <v>9.65</v>
      </c>
      <c r="G529" s="220">
        <v>66.585</v>
      </c>
      <c r="H529" s="220">
        <v>4.882</v>
      </c>
      <c r="I529" s="221">
        <v>81.117</v>
      </c>
      <c r="J529" s="227">
        <v>12</v>
      </c>
      <c r="K529" s="227">
        <v>30</v>
      </c>
      <c r="L529" s="228">
        <f t="shared" si="51"/>
        <v>0.4</v>
      </c>
      <c r="M529" s="229">
        <v>25</v>
      </c>
      <c r="N529" s="229">
        <v>61</v>
      </c>
      <c r="O529" s="228">
        <f t="shared" si="52"/>
        <v>0.409836065573771</v>
      </c>
      <c r="P529" s="157"/>
    </row>
    <row r="530" customHeight="1" spans="1:16">
      <c r="A530" s="133">
        <v>526</v>
      </c>
      <c r="B530" s="230">
        <v>2017011960</v>
      </c>
      <c r="C530" s="219" t="s">
        <v>792</v>
      </c>
      <c r="D530" s="219">
        <v>2017</v>
      </c>
      <c r="E530" s="219" t="s">
        <v>781</v>
      </c>
      <c r="F530" s="221">
        <v>7.7</v>
      </c>
      <c r="G530" s="221">
        <v>68.5</v>
      </c>
      <c r="H530" s="221">
        <v>4.91</v>
      </c>
      <c r="I530" s="221">
        <v>81.11</v>
      </c>
      <c r="J530" s="227">
        <v>13</v>
      </c>
      <c r="K530" s="227">
        <v>30</v>
      </c>
      <c r="L530" s="228">
        <f t="shared" si="51"/>
        <v>0.433333333333333</v>
      </c>
      <c r="M530" s="229">
        <v>26</v>
      </c>
      <c r="N530" s="229">
        <v>61</v>
      </c>
      <c r="O530" s="228">
        <f t="shared" si="52"/>
        <v>0.426229508196721</v>
      </c>
      <c r="P530" s="157"/>
    </row>
    <row r="531" customHeight="1" spans="1:16">
      <c r="A531" s="133">
        <v>527</v>
      </c>
      <c r="B531" s="230">
        <v>2017011956</v>
      </c>
      <c r="C531" s="219" t="s">
        <v>793</v>
      </c>
      <c r="D531" s="219">
        <v>2017</v>
      </c>
      <c r="E531" s="219" t="s">
        <v>781</v>
      </c>
      <c r="F531" s="221">
        <v>8.9</v>
      </c>
      <c r="G531" s="221">
        <v>65.32</v>
      </c>
      <c r="H531" s="221">
        <v>6.88</v>
      </c>
      <c r="I531" s="221">
        <v>81.1</v>
      </c>
      <c r="J531" s="227">
        <v>14</v>
      </c>
      <c r="K531" s="227">
        <v>30</v>
      </c>
      <c r="L531" s="228">
        <f t="shared" si="51"/>
        <v>0.466666666666667</v>
      </c>
      <c r="M531" s="229">
        <v>27</v>
      </c>
      <c r="N531" s="229">
        <v>61</v>
      </c>
      <c r="O531" s="228">
        <f t="shared" si="52"/>
        <v>0.442622950819672</v>
      </c>
      <c r="P531" s="157"/>
    </row>
    <row r="532" customHeight="1" spans="1:16">
      <c r="A532" s="133">
        <v>528</v>
      </c>
      <c r="B532" s="217">
        <v>2017011961</v>
      </c>
      <c r="C532" s="218" t="s">
        <v>794</v>
      </c>
      <c r="D532" s="219">
        <v>2017</v>
      </c>
      <c r="E532" s="219" t="s">
        <v>781</v>
      </c>
      <c r="F532" s="220">
        <v>9.55</v>
      </c>
      <c r="G532" s="220">
        <v>5.78</v>
      </c>
      <c r="H532" s="220">
        <v>64.06</v>
      </c>
      <c r="I532" s="221">
        <v>79.39</v>
      </c>
      <c r="J532" s="227">
        <v>15</v>
      </c>
      <c r="K532" s="227">
        <v>30</v>
      </c>
      <c r="L532" s="228">
        <f t="shared" si="51"/>
        <v>0.5</v>
      </c>
      <c r="M532" s="229">
        <v>31</v>
      </c>
      <c r="N532" s="229">
        <v>61</v>
      </c>
      <c r="O532" s="228">
        <f t="shared" si="52"/>
        <v>0.508196721311475</v>
      </c>
      <c r="P532" s="157"/>
    </row>
    <row r="533" customHeight="1" spans="1:16">
      <c r="A533" s="133">
        <v>529</v>
      </c>
      <c r="B533" s="230">
        <v>2017011955</v>
      </c>
      <c r="C533" s="219" t="s">
        <v>795</v>
      </c>
      <c r="D533" s="219">
        <v>2017</v>
      </c>
      <c r="E533" s="219" t="s">
        <v>781</v>
      </c>
      <c r="F533" s="221">
        <v>8.47</v>
      </c>
      <c r="G533" s="221">
        <v>63.99</v>
      </c>
      <c r="H533" s="221">
        <v>5.82</v>
      </c>
      <c r="I533" s="221">
        <v>78.28</v>
      </c>
      <c r="J533" s="227">
        <v>16</v>
      </c>
      <c r="K533" s="227">
        <v>30</v>
      </c>
      <c r="L533" s="228">
        <f t="shared" si="51"/>
        <v>0.533333333333333</v>
      </c>
      <c r="M533" s="229">
        <v>35</v>
      </c>
      <c r="N533" s="229">
        <v>61</v>
      </c>
      <c r="O533" s="228">
        <f t="shared" si="52"/>
        <v>0.573770491803279</v>
      </c>
      <c r="P533" s="157"/>
    </row>
    <row r="534" customHeight="1" spans="1:16">
      <c r="A534" s="133">
        <v>530</v>
      </c>
      <c r="B534" s="230">
        <v>2017011974</v>
      </c>
      <c r="C534" s="219" t="s">
        <v>796</v>
      </c>
      <c r="D534" s="219">
        <v>2017</v>
      </c>
      <c r="E534" s="219" t="s">
        <v>781</v>
      </c>
      <c r="F534" s="221">
        <v>8.15</v>
      </c>
      <c r="G534" s="221">
        <v>65.485</v>
      </c>
      <c r="H534" s="221">
        <v>4.23</v>
      </c>
      <c r="I534" s="221">
        <v>77.865</v>
      </c>
      <c r="J534" s="227">
        <v>17</v>
      </c>
      <c r="K534" s="227">
        <v>30</v>
      </c>
      <c r="L534" s="228">
        <f t="shared" si="51"/>
        <v>0.566666666666667</v>
      </c>
      <c r="M534" s="229">
        <v>38</v>
      </c>
      <c r="N534" s="229">
        <v>61</v>
      </c>
      <c r="O534" s="228">
        <f t="shared" si="52"/>
        <v>0.622950819672131</v>
      </c>
      <c r="P534" s="157"/>
    </row>
    <row r="535" customHeight="1" spans="1:16">
      <c r="A535" s="133">
        <v>531</v>
      </c>
      <c r="B535" s="230">
        <v>2017011946</v>
      </c>
      <c r="C535" s="219" t="s">
        <v>797</v>
      </c>
      <c r="D535" s="219">
        <v>2017</v>
      </c>
      <c r="E535" s="219" t="s">
        <v>781</v>
      </c>
      <c r="F535" s="221">
        <v>8.4</v>
      </c>
      <c r="G535" s="221">
        <v>63.45</v>
      </c>
      <c r="H535" s="221">
        <v>5.28</v>
      </c>
      <c r="I535" s="221">
        <v>77.13</v>
      </c>
      <c r="J535" s="227">
        <v>18</v>
      </c>
      <c r="K535" s="227">
        <v>30</v>
      </c>
      <c r="L535" s="228">
        <f t="shared" si="51"/>
        <v>0.6</v>
      </c>
      <c r="M535" s="229">
        <v>41</v>
      </c>
      <c r="N535" s="229">
        <v>61</v>
      </c>
      <c r="O535" s="228">
        <f t="shared" si="52"/>
        <v>0.672131147540984</v>
      </c>
      <c r="P535" s="157"/>
    </row>
    <row r="536" customHeight="1" spans="1:16">
      <c r="A536" s="133">
        <v>532</v>
      </c>
      <c r="B536" s="230">
        <v>2017011948</v>
      </c>
      <c r="C536" s="219" t="s">
        <v>798</v>
      </c>
      <c r="D536" s="219">
        <v>2017</v>
      </c>
      <c r="E536" s="219" t="s">
        <v>781</v>
      </c>
      <c r="F536" s="221">
        <v>9.07</v>
      </c>
      <c r="G536" s="221">
        <v>61.64</v>
      </c>
      <c r="H536" s="221">
        <v>5.6</v>
      </c>
      <c r="I536" s="221">
        <v>76.31</v>
      </c>
      <c r="J536" s="227">
        <v>19</v>
      </c>
      <c r="K536" s="227">
        <v>30</v>
      </c>
      <c r="L536" s="228">
        <f t="shared" si="51"/>
        <v>0.633333333333333</v>
      </c>
      <c r="M536" s="229">
        <v>42</v>
      </c>
      <c r="N536" s="229">
        <v>61</v>
      </c>
      <c r="O536" s="228">
        <f t="shared" si="52"/>
        <v>0.688524590163934</v>
      </c>
      <c r="P536" s="157"/>
    </row>
    <row r="537" customHeight="1" spans="1:16">
      <c r="A537" s="133">
        <v>533</v>
      </c>
      <c r="B537" s="230">
        <v>2017011972</v>
      </c>
      <c r="C537" s="219" t="s">
        <v>799</v>
      </c>
      <c r="D537" s="219">
        <v>2017</v>
      </c>
      <c r="E537" s="219" t="s">
        <v>781</v>
      </c>
      <c r="F537" s="221">
        <v>9</v>
      </c>
      <c r="G537" s="221">
        <v>60.2225</v>
      </c>
      <c r="H537" s="221">
        <v>6.95</v>
      </c>
      <c r="I537" s="221">
        <v>76.1725</v>
      </c>
      <c r="J537" s="227">
        <v>20</v>
      </c>
      <c r="K537" s="227">
        <v>30</v>
      </c>
      <c r="L537" s="228">
        <f t="shared" si="51"/>
        <v>0.666666666666667</v>
      </c>
      <c r="M537" s="229">
        <v>43</v>
      </c>
      <c r="N537" s="229">
        <v>61</v>
      </c>
      <c r="O537" s="228">
        <f t="shared" si="52"/>
        <v>0.704918032786885</v>
      </c>
      <c r="P537" s="157"/>
    </row>
    <row r="538" customHeight="1" spans="1:16">
      <c r="A538" s="133">
        <v>534</v>
      </c>
      <c r="B538" s="230">
        <v>2017011950</v>
      </c>
      <c r="C538" s="219" t="s">
        <v>800</v>
      </c>
      <c r="D538" s="219">
        <v>2017</v>
      </c>
      <c r="E538" s="219" t="s">
        <v>781</v>
      </c>
      <c r="F538" s="221">
        <v>8.67</v>
      </c>
      <c r="G538" s="221">
        <v>62.09</v>
      </c>
      <c r="H538" s="221">
        <v>5.32</v>
      </c>
      <c r="I538" s="221">
        <v>76.08</v>
      </c>
      <c r="J538" s="227">
        <v>21</v>
      </c>
      <c r="K538" s="227">
        <v>30</v>
      </c>
      <c r="L538" s="228">
        <f t="shared" si="51"/>
        <v>0.7</v>
      </c>
      <c r="M538" s="229">
        <v>44</v>
      </c>
      <c r="N538" s="229">
        <v>61</v>
      </c>
      <c r="O538" s="228">
        <f t="shared" si="52"/>
        <v>0.721311475409836</v>
      </c>
      <c r="P538" s="157"/>
    </row>
    <row r="539" customHeight="1" spans="1:16">
      <c r="A539" s="133">
        <v>535</v>
      </c>
      <c r="B539" s="230">
        <v>2017011954</v>
      </c>
      <c r="C539" s="219" t="s">
        <v>801</v>
      </c>
      <c r="D539" s="219">
        <v>2017</v>
      </c>
      <c r="E539" s="219" t="s">
        <v>781</v>
      </c>
      <c r="F539" s="221">
        <v>8.05</v>
      </c>
      <c r="G539" s="221">
        <v>62.09</v>
      </c>
      <c r="H539" s="221">
        <v>5.61</v>
      </c>
      <c r="I539" s="221">
        <v>75.75</v>
      </c>
      <c r="J539" s="227">
        <v>22</v>
      </c>
      <c r="K539" s="227">
        <v>30</v>
      </c>
      <c r="L539" s="228">
        <f t="shared" si="51"/>
        <v>0.733333333333333</v>
      </c>
      <c r="M539" s="229">
        <v>45</v>
      </c>
      <c r="N539" s="229">
        <v>61</v>
      </c>
      <c r="O539" s="228">
        <f t="shared" si="52"/>
        <v>0.737704918032787</v>
      </c>
      <c r="P539" s="157"/>
    </row>
    <row r="540" customHeight="1" spans="1:16">
      <c r="A540" s="133">
        <v>536</v>
      </c>
      <c r="B540" s="230">
        <v>2017011951</v>
      </c>
      <c r="C540" s="219" t="s">
        <v>802</v>
      </c>
      <c r="D540" s="219">
        <v>2017</v>
      </c>
      <c r="E540" s="219" t="s">
        <v>781</v>
      </c>
      <c r="F540" s="221">
        <v>8.4</v>
      </c>
      <c r="G540" s="221">
        <v>63.18</v>
      </c>
      <c r="H540" s="220">
        <v>4.04</v>
      </c>
      <c r="I540" s="221">
        <v>75.62</v>
      </c>
      <c r="J540" s="227">
        <v>23</v>
      </c>
      <c r="K540" s="227">
        <v>30</v>
      </c>
      <c r="L540" s="228">
        <f t="shared" si="51"/>
        <v>0.766666666666667</v>
      </c>
      <c r="M540" s="229">
        <v>46</v>
      </c>
      <c r="N540" s="229">
        <v>61</v>
      </c>
      <c r="O540" s="228">
        <f t="shared" si="52"/>
        <v>0.754098360655738</v>
      </c>
      <c r="P540" s="157"/>
    </row>
    <row r="541" customHeight="1" spans="1:16">
      <c r="A541" s="133">
        <v>537</v>
      </c>
      <c r="B541" s="230">
        <v>2017011970</v>
      </c>
      <c r="C541" s="219" t="s">
        <v>803</v>
      </c>
      <c r="D541" s="219">
        <v>2017</v>
      </c>
      <c r="E541" s="219" t="s">
        <v>781</v>
      </c>
      <c r="F541" s="221">
        <v>8.27</v>
      </c>
      <c r="G541" s="221">
        <v>61.065</v>
      </c>
      <c r="H541" s="221">
        <v>5.13</v>
      </c>
      <c r="I541" s="221">
        <v>74.465</v>
      </c>
      <c r="J541" s="227">
        <v>24</v>
      </c>
      <c r="K541" s="227">
        <v>30</v>
      </c>
      <c r="L541" s="228">
        <f t="shared" si="51"/>
        <v>0.8</v>
      </c>
      <c r="M541" s="229">
        <v>48</v>
      </c>
      <c r="N541" s="229">
        <v>61</v>
      </c>
      <c r="O541" s="228">
        <f t="shared" si="52"/>
        <v>0.786885245901639</v>
      </c>
      <c r="P541" s="157"/>
    </row>
    <row r="542" customHeight="1" spans="1:16">
      <c r="A542" s="133">
        <v>538</v>
      </c>
      <c r="B542" s="230">
        <v>2017011973</v>
      </c>
      <c r="C542" s="219" t="s">
        <v>804</v>
      </c>
      <c r="D542" s="219">
        <v>2017</v>
      </c>
      <c r="E542" s="219" t="s">
        <v>781</v>
      </c>
      <c r="F542" s="221">
        <v>8.3</v>
      </c>
      <c r="G542" s="221">
        <v>60.31</v>
      </c>
      <c r="H542" s="221">
        <v>5.36</v>
      </c>
      <c r="I542" s="221">
        <v>73.97</v>
      </c>
      <c r="J542" s="227">
        <v>25</v>
      </c>
      <c r="K542" s="227">
        <v>30</v>
      </c>
      <c r="L542" s="228">
        <f t="shared" si="51"/>
        <v>0.833333333333333</v>
      </c>
      <c r="M542" s="229">
        <v>50</v>
      </c>
      <c r="N542" s="229">
        <v>61</v>
      </c>
      <c r="O542" s="228">
        <f t="shared" si="52"/>
        <v>0.819672131147541</v>
      </c>
      <c r="P542" s="157"/>
    </row>
    <row r="543" customHeight="1" spans="1:16">
      <c r="A543" s="133">
        <v>539</v>
      </c>
      <c r="B543" s="230">
        <v>2017011953</v>
      </c>
      <c r="C543" s="219" t="s">
        <v>805</v>
      </c>
      <c r="D543" s="219">
        <v>2017</v>
      </c>
      <c r="E543" s="219" t="s">
        <v>781</v>
      </c>
      <c r="F543" s="221">
        <v>7.85</v>
      </c>
      <c r="G543" s="221">
        <v>58.9</v>
      </c>
      <c r="H543" s="221">
        <v>7</v>
      </c>
      <c r="I543" s="221">
        <v>73.75</v>
      </c>
      <c r="J543" s="227">
        <v>26</v>
      </c>
      <c r="K543" s="227">
        <v>30</v>
      </c>
      <c r="L543" s="228">
        <f t="shared" si="51"/>
        <v>0.866666666666667</v>
      </c>
      <c r="M543" s="229">
        <v>52</v>
      </c>
      <c r="N543" s="229">
        <v>61</v>
      </c>
      <c r="O543" s="228">
        <f t="shared" si="52"/>
        <v>0.852459016393443</v>
      </c>
      <c r="P543" s="157"/>
    </row>
    <row r="544" customHeight="1" spans="1:16">
      <c r="A544" s="133">
        <v>540</v>
      </c>
      <c r="B544" s="230">
        <v>2017011949</v>
      </c>
      <c r="C544" s="219" t="s">
        <v>806</v>
      </c>
      <c r="D544" s="219">
        <v>2017</v>
      </c>
      <c r="E544" s="219" t="s">
        <v>781</v>
      </c>
      <c r="F544" s="221">
        <v>8.6</v>
      </c>
      <c r="G544" s="221">
        <v>59.1</v>
      </c>
      <c r="H544" s="221">
        <v>5.76</v>
      </c>
      <c r="I544" s="221">
        <v>73.46</v>
      </c>
      <c r="J544" s="227">
        <v>27</v>
      </c>
      <c r="K544" s="227">
        <v>30</v>
      </c>
      <c r="L544" s="228">
        <f t="shared" si="51"/>
        <v>0.9</v>
      </c>
      <c r="M544" s="229">
        <v>53</v>
      </c>
      <c r="N544" s="229">
        <v>61</v>
      </c>
      <c r="O544" s="228">
        <f t="shared" si="52"/>
        <v>0.868852459016393</v>
      </c>
      <c r="P544" s="157"/>
    </row>
    <row r="545" customHeight="1" spans="1:16">
      <c r="A545" s="133">
        <v>541</v>
      </c>
      <c r="B545" s="230">
        <v>2017011975</v>
      </c>
      <c r="C545" s="219" t="s">
        <v>807</v>
      </c>
      <c r="D545" s="219">
        <v>2017</v>
      </c>
      <c r="E545" s="219" t="s">
        <v>781</v>
      </c>
      <c r="F545" s="221">
        <v>8.06</v>
      </c>
      <c r="G545" s="221">
        <v>59.88</v>
      </c>
      <c r="H545" s="221">
        <v>5.22</v>
      </c>
      <c r="I545" s="221">
        <v>73.16</v>
      </c>
      <c r="J545" s="227">
        <v>28</v>
      </c>
      <c r="K545" s="227">
        <v>30</v>
      </c>
      <c r="L545" s="228">
        <f t="shared" si="51"/>
        <v>0.933333333333333</v>
      </c>
      <c r="M545" s="229">
        <v>54</v>
      </c>
      <c r="N545" s="229">
        <v>61</v>
      </c>
      <c r="O545" s="228">
        <f t="shared" si="52"/>
        <v>0.885245901639344</v>
      </c>
      <c r="P545" s="157"/>
    </row>
    <row r="546" customHeight="1" spans="1:16">
      <c r="A546" s="133">
        <v>542</v>
      </c>
      <c r="B546" s="230">
        <v>2017011969</v>
      </c>
      <c r="C546" s="219" t="s">
        <v>808</v>
      </c>
      <c r="D546" s="219">
        <v>2017</v>
      </c>
      <c r="E546" s="219" t="s">
        <v>781</v>
      </c>
      <c r="F546" s="221">
        <v>8.85</v>
      </c>
      <c r="G546" s="221">
        <v>58.045</v>
      </c>
      <c r="H546" s="221">
        <v>4.84</v>
      </c>
      <c r="I546" s="221">
        <v>71.735</v>
      </c>
      <c r="J546" s="227">
        <v>29</v>
      </c>
      <c r="K546" s="227">
        <v>30</v>
      </c>
      <c r="L546" s="228">
        <f t="shared" ref="L546:L609" si="53">IFERROR(J546/K546,"")</f>
        <v>0.966666666666667</v>
      </c>
      <c r="M546" s="229">
        <v>56</v>
      </c>
      <c r="N546" s="229">
        <v>61</v>
      </c>
      <c r="O546" s="228">
        <f t="shared" si="52"/>
        <v>0.918032786885246</v>
      </c>
      <c r="P546" s="157"/>
    </row>
    <row r="547" customHeight="1" spans="1:16">
      <c r="A547" s="133">
        <v>543</v>
      </c>
      <c r="B547" s="230">
        <v>2017011947</v>
      </c>
      <c r="C547" s="219" t="s">
        <v>809</v>
      </c>
      <c r="D547" s="219">
        <v>2017</v>
      </c>
      <c r="E547" s="219" t="s">
        <v>781</v>
      </c>
      <c r="F547" s="221">
        <v>6.97</v>
      </c>
      <c r="G547" s="221">
        <v>55.74</v>
      </c>
      <c r="H547" s="221">
        <v>7.49</v>
      </c>
      <c r="I547" s="221">
        <v>70.2</v>
      </c>
      <c r="J547" s="227">
        <v>30</v>
      </c>
      <c r="K547" s="227">
        <v>30</v>
      </c>
      <c r="L547" s="228">
        <f t="shared" si="53"/>
        <v>1</v>
      </c>
      <c r="M547" s="229">
        <v>57</v>
      </c>
      <c r="N547" s="229">
        <v>61</v>
      </c>
      <c r="O547" s="228">
        <f t="shared" si="52"/>
        <v>0.934426229508197</v>
      </c>
      <c r="P547" s="157"/>
    </row>
    <row r="548" customHeight="1" spans="1:16">
      <c r="A548" s="133">
        <v>544</v>
      </c>
      <c r="B548" s="217">
        <v>2017011833</v>
      </c>
      <c r="C548" s="218" t="s">
        <v>810</v>
      </c>
      <c r="D548" s="219">
        <v>2017</v>
      </c>
      <c r="E548" s="219" t="s">
        <v>811</v>
      </c>
      <c r="F548" s="221">
        <v>9.45</v>
      </c>
      <c r="G548" s="221">
        <v>70.41</v>
      </c>
      <c r="H548" s="221">
        <v>5.91</v>
      </c>
      <c r="I548" s="221">
        <f t="shared" ref="I548:I575" si="54">SUM(F548:H548)</f>
        <v>85.77</v>
      </c>
      <c r="J548" s="227">
        <v>1</v>
      </c>
      <c r="K548" s="227">
        <v>34</v>
      </c>
      <c r="L548" s="228">
        <f t="shared" si="53"/>
        <v>0.0294117647058824</v>
      </c>
      <c r="M548" s="229">
        <v>2</v>
      </c>
      <c r="N548" s="229">
        <v>99</v>
      </c>
      <c r="O548" s="228">
        <f t="shared" si="52"/>
        <v>0.0202020202020202</v>
      </c>
      <c r="P548" s="157"/>
    </row>
    <row r="549" customHeight="1" spans="1:16">
      <c r="A549" s="133">
        <v>545</v>
      </c>
      <c r="B549" s="217">
        <v>2017011830</v>
      </c>
      <c r="C549" s="218" t="s">
        <v>812</v>
      </c>
      <c r="D549" s="219">
        <v>2017</v>
      </c>
      <c r="E549" s="219" t="s">
        <v>811</v>
      </c>
      <c r="F549" s="221">
        <v>8.05</v>
      </c>
      <c r="G549" s="221">
        <v>70.64</v>
      </c>
      <c r="H549" s="221">
        <v>4.99</v>
      </c>
      <c r="I549" s="221">
        <f t="shared" si="54"/>
        <v>83.68</v>
      </c>
      <c r="J549" s="227">
        <v>2</v>
      </c>
      <c r="K549" s="227">
        <v>34</v>
      </c>
      <c r="L549" s="228">
        <f t="shared" si="53"/>
        <v>0.0588235294117647</v>
      </c>
      <c r="M549" s="229">
        <v>7</v>
      </c>
      <c r="N549" s="229">
        <v>99</v>
      </c>
      <c r="O549" s="228">
        <f t="shared" si="52"/>
        <v>0.0707070707070707</v>
      </c>
      <c r="P549" s="157"/>
    </row>
    <row r="550" customHeight="1" spans="1:16">
      <c r="A550" s="133">
        <v>546</v>
      </c>
      <c r="B550" s="217">
        <v>2017011827</v>
      </c>
      <c r="C550" s="218" t="s">
        <v>813</v>
      </c>
      <c r="D550" s="219">
        <v>2017</v>
      </c>
      <c r="E550" s="219" t="s">
        <v>811</v>
      </c>
      <c r="F550" s="221">
        <v>9.6</v>
      </c>
      <c r="G550" s="221">
        <v>68.46</v>
      </c>
      <c r="H550" s="221">
        <v>4.84</v>
      </c>
      <c r="I550" s="221">
        <f t="shared" si="54"/>
        <v>82.9</v>
      </c>
      <c r="J550" s="227">
        <v>3</v>
      </c>
      <c r="K550" s="227">
        <v>34</v>
      </c>
      <c r="L550" s="228">
        <f t="shared" si="53"/>
        <v>0.0882352941176471</v>
      </c>
      <c r="M550" s="229">
        <v>10</v>
      </c>
      <c r="N550" s="229">
        <v>99</v>
      </c>
      <c r="O550" s="228">
        <f t="shared" si="52"/>
        <v>0.101010101010101</v>
      </c>
      <c r="P550" s="157"/>
    </row>
    <row r="551" customHeight="1" spans="1:16">
      <c r="A551" s="133">
        <v>547</v>
      </c>
      <c r="B551" s="217">
        <v>2017011811</v>
      </c>
      <c r="C551" s="218" t="s">
        <v>814</v>
      </c>
      <c r="D551" s="219">
        <v>2017</v>
      </c>
      <c r="E551" s="219" t="s">
        <v>811</v>
      </c>
      <c r="F551" s="221">
        <v>8.9</v>
      </c>
      <c r="G551" s="221">
        <v>69</v>
      </c>
      <c r="H551" s="221">
        <v>4.94</v>
      </c>
      <c r="I551" s="221">
        <f t="shared" si="54"/>
        <v>82.84</v>
      </c>
      <c r="J551" s="227">
        <v>4</v>
      </c>
      <c r="K551" s="227">
        <v>34</v>
      </c>
      <c r="L551" s="228">
        <f t="shared" si="53"/>
        <v>0.117647058823529</v>
      </c>
      <c r="M551" s="229">
        <v>11</v>
      </c>
      <c r="N551" s="229">
        <v>99</v>
      </c>
      <c r="O551" s="228">
        <f t="shared" si="52"/>
        <v>0.111111111111111</v>
      </c>
      <c r="P551" s="157"/>
    </row>
    <row r="552" customHeight="1" spans="1:16">
      <c r="A552" s="133">
        <v>548</v>
      </c>
      <c r="B552" s="217">
        <v>2017011829</v>
      </c>
      <c r="C552" s="218" t="s">
        <v>815</v>
      </c>
      <c r="D552" s="219">
        <v>2017</v>
      </c>
      <c r="E552" s="219" t="s">
        <v>811</v>
      </c>
      <c r="F552" s="221">
        <v>8.15</v>
      </c>
      <c r="G552" s="221">
        <v>69.84</v>
      </c>
      <c r="H552" s="221">
        <v>4.77</v>
      </c>
      <c r="I552" s="221">
        <f t="shared" si="54"/>
        <v>82.76</v>
      </c>
      <c r="J552" s="227">
        <v>5</v>
      </c>
      <c r="K552" s="227">
        <v>34</v>
      </c>
      <c r="L552" s="228">
        <f t="shared" si="53"/>
        <v>0.147058823529412</v>
      </c>
      <c r="M552" s="229">
        <v>12</v>
      </c>
      <c r="N552" s="229">
        <v>99</v>
      </c>
      <c r="O552" s="228">
        <f t="shared" si="52"/>
        <v>0.121212121212121</v>
      </c>
      <c r="P552" s="157"/>
    </row>
    <row r="553" customHeight="1" spans="1:16">
      <c r="A553" s="133">
        <v>549</v>
      </c>
      <c r="B553" s="217">
        <v>2017011824</v>
      </c>
      <c r="C553" s="218" t="s">
        <v>816</v>
      </c>
      <c r="D553" s="219">
        <v>2017</v>
      </c>
      <c r="E553" s="219" t="s">
        <v>811</v>
      </c>
      <c r="F553" s="221">
        <v>8.4</v>
      </c>
      <c r="G553" s="221">
        <v>69.16</v>
      </c>
      <c r="H553" s="221">
        <v>4.27</v>
      </c>
      <c r="I553" s="221">
        <f t="shared" si="54"/>
        <v>81.83</v>
      </c>
      <c r="J553" s="227">
        <v>6</v>
      </c>
      <c r="K553" s="227">
        <v>34</v>
      </c>
      <c r="L553" s="228">
        <f t="shared" si="53"/>
        <v>0.176470588235294</v>
      </c>
      <c r="M553" s="229">
        <v>17</v>
      </c>
      <c r="N553" s="229">
        <v>99</v>
      </c>
      <c r="O553" s="228">
        <f t="shared" si="52"/>
        <v>0.171717171717172</v>
      </c>
      <c r="P553" s="157"/>
    </row>
    <row r="554" customHeight="1" spans="1:16">
      <c r="A554" s="133">
        <v>550</v>
      </c>
      <c r="B554" s="217">
        <v>2017011842</v>
      </c>
      <c r="C554" s="218" t="s">
        <v>817</v>
      </c>
      <c r="D554" s="219">
        <v>2017</v>
      </c>
      <c r="E554" s="219" t="s">
        <v>811</v>
      </c>
      <c r="F554" s="221">
        <v>8.6</v>
      </c>
      <c r="G554" s="221">
        <v>68.67</v>
      </c>
      <c r="H554" s="221">
        <v>4.53</v>
      </c>
      <c r="I554" s="221">
        <f t="shared" si="54"/>
        <v>81.8</v>
      </c>
      <c r="J554" s="227">
        <v>7</v>
      </c>
      <c r="K554" s="227">
        <v>34</v>
      </c>
      <c r="L554" s="228">
        <f t="shared" si="53"/>
        <v>0.205882352941176</v>
      </c>
      <c r="M554" s="229">
        <v>18</v>
      </c>
      <c r="N554" s="229">
        <v>99</v>
      </c>
      <c r="O554" s="228">
        <f t="shared" si="52"/>
        <v>0.181818181818182</v>
      </c>
      <c r="P554" s="157"/>
    </row>
    <row r="555" customHeight="1" spans="1:16">
      <c r="A555" s="133">
        <v>551</v>
      </c>
      <c r="B555" s="217">
        <v>2017011823</v>
      </c>
      <c r="C555" s="218" t="s">
        <v>818</v>
      </c>
      <c r="D555" s="219">
        <v>2017</v>
      </c>
      <c r="E555" s="219" t="s">
        <v>811</v>
      </c>
      <c r="F555" s="221">
        <v>8.1</v>
      </c>
      <c r="G555" s="221">
        <v>69.01</v>
      </c>
      <c r="H555" s="221">
        <v>4.57</v>
      </c>
      <c r="I555" s="221">
        <f t="shared" si="54"/>
        <v>81.68</v>
      </c>
      <c r="J555" s="227">
        <v>8</v>
      </c>
      <c r="K555" s="227">
        <v>34</v>
      </c>
      <c r="L555" s="228">
        <f t="shared" si="53"/>
        <v>0.235294117647059</v>
      </c>
      <c r="M555" s="229">
        <v>20</v>
      </c>
      <c r="N555" s="229">
        <v>99</v>
      </c>
      <c r="O555" s="228">
        <f t="shared" si="52"/>
        <v>0.202020202020202</v>
      </c>
      <c r="P555" s="157"/>
    </row>
    <row r="556" customHeight="1" spans="1:16">
      <c r="A556" s="133">
        <v>552</v>
      </c>
      <c r="B556" s="217">
        <v>2017011822</v>
      </c>
      <c r="C556" s="218" t="s">
        <v>819</v>
      </c>
      <c r="D556" s="219">
        <v>2017</v>
      </c>
      <c r="E556" s="219" t="s">
        <v>811</v>
      </c>
      <c r="F556" s="221">
        <v>8.25</v>
      </c>
      <c r="G556" s="221">
        <v>69.25</v>
      </c>
      <c r="H556" s="221">
        <v>4.11</v>
      </c>
      <c r="I556" s="221">
        <f t="shared" si="54"/>
        <v>81.61</v>
      </c>
      <c r="J556" s="227">
        <v>9</v>
      </c>
      <c r="K556" s="227">
        <v>34</v>
      </c>
      <c r="L556" s="228">
        <f t="shared" si="53"/>
        <v>0.264705882352941</v>
      </c>
      <c r="M556" s="229">
        <v>21</v>
      </c>
      <c r="N556" s="229">
        <v>99</v>
      </c>
      <c r="O556" s="228">
        <f t="shared" si="52"/>
        <v>0.212121212121212</v>
      </c>
      <c r="P556" s="157"/>
    </row>
    <row r="557" customHeight="1" spans="1:16">
      <c r="A557" s="133">
        <v>553</v>
      </c>
      <c r="B557" s="217">
        <v>2017011814</v>
      </c>
      <c r="C557" s="218" t="s">
        <v>820</v>
      </c>
      <c r="D557" s="219">
        <v>2017</v>
      </c>
      <c r="E557" s="219" t="s">
        <v>811</v>
      </c>
      <c r="F557" s="221">
        <v>8.85</v>
      </c>
      <c r="G557" s="221">
        <v>67.76</v>
      </c>
      <c r="H557" s="221">
        <v>4.89</v>
      </c>
      <c r="I557" s="221">
        <f t="shared" si="54"/>
        <v>81.5</v>
      </c>
      <c r="J557" s="227">
        <v>10</v>
      </c>
      <c r="K557" s="227">
        <v>34</v>
      </c>
      <c r="L557" s="228">
        <f t="shared" si="53"/>
        <v>0.294117647058824</v>
      </c>
      <c r="M557" s="229">
        <v>23</v>
      </c>
      <c r="N557" s="229">
        <v>99</v>
      </c>
      <c r="O557" s="228">
        <f t="shared" si="52"/>
        <v>0.232323232323232</v>
      </c>
      <c r="P557" s="157"/>
    </row>
    <row r="558" customHeight="1" spans="1:16">
      <c r="A558" s="133">
        <v>554</v>
      </c>
      <c r="B558" s="217">
        <v>2017011810</v>
      </c>
      <c r="C558" s="218" t="s">
        <v>821</v>
      </c>
      <c r="D558" s="219">
        <v>2017</v>
      </c>
      <c r="E558" s="219" t="s">
        <v>811</v>
      </c>
      <c r="F558" s="221">
        <v>8.85</v>
      </c>
      <c r="G558" s="221">
        <v>68.08</v>
      </c>
      <c r="H558" s="221">
        <v>4.54</v>
      </c>
      <c r="I558" s="221">
        <f t="shared" si="54"/>
        <v>81.47</v>
      </c>
      <c r="J558" s="227">
        <v>11</v>
      </c>
      <c r="K558" s="227">
        <v>34</v>
      </c>
      <c r="L558" s="228">
        <f t="shared" si="53"/>
        <v>0.323529411764706</v>
      </c>
      <c r="M558" s="229">
        <v>24</v>
      </c>
      <c r="N558" s="229">
        <v>99</v>
      </c>
      <c r="O558" s="228">
        <f t="shared" si="52"/>
        <v>0.242424242424242</v>
      </c>
      <c r="P558" s="157"/>
    </row>
    <row r="559" customHeight="1" spans="1:16">
      <c r="A559" s="133">
        <v>555</v>
      </c>
      <c r="B559" s="217">
        <v>2017011841</v>
      </c>
      <c r="C559" s="218" t="s">
        <v>822</v>
      </c>
      <c r="D559" s="219">
        <v>2017</v>
      </c>
      <c r="E559" s="219" t="s">
        <v>811</v>
      </c>
      <c r="F559" s="221">
        <v>8.25</v>
      </c>
      <c r="G559" s="221">
        <v>66.88</v>
      </c>
      <c r="H559" s="221">
        <v>6.14</v>
      </c>
      <c r="I559" s="221">
        <f t="shared" si="54"/>
        <v>81.27</v>
      </c>
      <c r="J559" s="227">
        <v>12</v>
      </c>
      <c r="K559" s="227">
        <v>34</v>
      </c>
      <c r="L559" s="228">
        <f t="shared" si="53"/>
        <v>0.352941176470588</v>
      </c>
      <c r="M559" s="229">
        <v>25</v>
      </c>
      <c r="N559" s="229">
        <v>99</v>
      </c>
      <c r="O559" s="228">
        <f t="shared" si="52"/>
        <v>0.252525252525253</v>
      </c>
      <c r="P559" s="157"/>
    </row>
    <row r="560" customHeight="1" spans="1:16">
      <c r="A560" s="133">
        <v>556</v>
      </c>
      <c r="B560" s="217">
        <v>2017011825</v>
      </c>
      <c r="C560" s="218" t="s">
        <v>823</v>
      </c>
      <c r="D560" s="219">
        <v>2017</v>
      </c>
      <c r="E560" s="219" t="s">
        <v>811</v>
      </c>
      <c r="F560" s="221">
        <v>7.95</v>
      </c>
      <c r="G560" s="221">
        <v>68.73</v>
      </c>
      <c r="H560" s="221">
        <v>4.43</v>
      </c>
      <c r="I560" s="221">
        <f t="shared" si="54"/>
        <v>81.11</v>
      </c>
      <c r="J560" s="227">
        <v>13</v>
      </c>
      <c r="K560" s="227">
        <v>34</v>
      </c>
      <c r="L560" s="228">
        <f t="shared" si="53"/>
        <v>0.382352941176471</v>
      </c>
      <c r="M560" s="229">
        <v>27</v>
      </c>
      <c r="N560" s="229">
        <v>99</v>
      </c>
      <c r="O560" s="228">
        <f t="shared" si="52"/>
        <v>0.272727272727273</v>
      </c>
      <c r="P560" s="157"/>
    </row>
    <row r="561" customHeight="1" spans="1:16">
      <c r="A561" s="133">
        <v>557</v>
      </c>
      <c r="B561" s="217">
        <v>2017011828</v>
      </c>
      <c r="C561" s="218" t="s">
        <v>824</v>
      </c>
      <c r="D561" s="219">
        <v>2017</v>
      </c>
      <c r="E561" s="219" t="s">
        <v>811</v>
      </c>
      <c r="F561" s="221">
        <v>7.9</v>
      </c>
      <c r="G561" s="221">
        <v>67.96</v>
      </c>
      <c r="H561" s="221">
        <v>4.76</v>
      </c>
      <c r="I561" s="221">
        <f t="shared" si="54"/>
        <v>80.62</v>
      </c>
      <c r="J561" s="227">
        <v>14</v>
      </c>
      <c r="K561" s="227">
        <v>34</v>
      </c>
      <c r="L561" s="228">
        <f t="shared" si="53"/>
        <v>0.411764705882353</v>
      </c>
      <c r="M561" s="229">
        <v>33</v>
      </c>
      <c r="N561" s="229">
        <v>99</v>
      </c>
      <c r="O561" s="228">
        <f t="shared" si="52"/>
        <v>0.333333333333333</v>
      </c>
      <c r="P561" s="157"/>
    </row>
    <row r="562" customHeight="1" spans="1:16">
      <c r="A562" s="133">
        <v>558</v>
      </c>
      <c r="B562" s="217">
        <v>2017011834</v>
      </c>
      <c r="C562" s="218" t="s">
        <v>825</v>
      </c>
      <c r="D562" s="219">
        <v>2017</v>
      </c>
      <c r="E562" s="219" t="s">
        <v>811</v>
      </c>
      <c r="F562" s="221">
        <v>7.7</v>
      </c>
      <c r="G562" s="221">
        <v>67.93</v>
      </c>
      <c r="H562" s="221">
        <v>4.97</v>
      </c>
      <c r="I562" s="221">
        <f t="shared" si="54"/>
        <v>80.6</v>
      </c>
      <c r="J562" s="227">
        <v>15</v>
      </c>
      <c r="K562" s="227">
        <v>34</v>
      </c>
      <c r="L562" s="228">
        <f t="shared" si="53"/>
        <v>0.441176470588235</v>
      </c>
      <c r="M562" s="229">
        <v>34</v>
      </c>
      <c r="N562" s="229">
        <v>99</v>
      </c>
      <c r="O562" s="228">
        <f t="shared" si="52"/>
        <v>0.343434343434343</v>
      </c>
      <c r="P562" s="157"/>
    </row>
    <row r="563" customHeight="1" spans="1:16">
      <c r="A563" s="133">
        <v>559</v>
      </c>
      <c r="B563" s="217">
        <v>2017011838</v>
      </c>
      <c r="C563" s="218" t="s">
        <v>826</v>
      </c>
      <c r="D563" s="219">
        <v>2017</v>
      </c>
      <c r="E563" s="219" t="s">
        <v>811</v>
      </c>
      <c r="F563" s="221">
        <v>7.45</v>
      </c>
      <c r="G563" s="221">
        <v>69.17</v>
      </c>
      <c r="H563" s="221">
        <v>3.64</v>
      </c>
      <c r="I563" s="221">
        <f t="shared" si="54"/>
        <v>80.26</v>
      </c>
      <c r="J563" s="227">
        <v>16</v>
      </c>
      <c r="K563" s="227">
        <v>34</v>
      </c>
      <c r="L563" s="228">
        <f t="shared" si="53"/>
        <v>0.470588235294118</v>
      </c>
      <c r="M563" s="229">
        <v>35</v>
      </c>
      <c r="N563" s="229">
        <v>99</v>
      </c>
      <c r="O563" s="228">
        <f t="shared" si="52"/>
        <v>0.353535353535354</v>
      </c>
      <c r="P563" s="157"/>
    </row>
    <row r="564" customHeight="1" spans="1:16">
      <c r="A564" s="133">
        <v>560</v>
      </c>
      <c r="B564" s="217">
        <v>2017011826</v>
      </c>
      <c r="C564" s="218" t="s">
        <v>827</v>
      </c>
      <c r="D564" s="219">
        <v>2017</v>
      </c>
      <c r="E564" s="219" t="s">
        <v>811</v>
      </c>
      <c r="F564" s="221">
        <v>8.6</v>
      </c>
      <c r="G564" s="221">
        <v>67.77</v>
      </c>
      <c r="H564" s="221">
        <v>3.88</v>
      </c>
      <c r="I564" s="221">
        <f t="shared" si="54"/>
        <v>80.25</v>
      </c>
      <c r="J564" s="227">
        <v>17</v>
      </c>
      <c r="K564" s="227">
        <v>34</v>
      </c>
      <c r="L564" s="228">
        <f t="shared" si="53"/>
        <v>0.5</v>
      </c>
      <c r="M564" s="229">
        <v>37</v>
      </c>
      <c r="N564" s="229">
        <v>99</v>
      </c>
      <c r="O564" s="228">
        <f t="shared" si="52"/>
        <v>0.373737373737374</v>
      </c>
      <c r="P564" s="157"/>
    </row>
    <row r="565" customHeight="1" spans="1:16">
      <c r="A565" s="133">
        <v>561</v>
      </c>
      <c r="B565" s="217">
        <v>2017011821</v>
      </c>
      <c r="C565" s="218" t="s">
        <v>828</v>
      </c>
      <c r="D565" s="219">
        <v>2017</v>
      </c>
      <c r="E565" s="219" t="s">
        <v>811</v>
      </c>
      <c r="F565" s="221">
        <v>7.85</v>
      </c>
      <c r="G565" s="221">
        <v>65.68</v>
      </c>
      <c r="H565" s="221">
        <v>6.66</v>
      </c>
      <c r="I565" s="221">
        <f t="shared" si="54"/>
        <v>80.19</v>
      </c>
      <c r="J565" s="227">
        <v>18</v>
      </c>
      <c r="K565" s="227">
        <v>34</v>
      </c>
      <c r="L565" s="228">
        <f t="shared" si="53"/>
        <v>0.529411764705882</v>
      </c>
      <c r="M565" s="229">
        <v>39</v>
      </c>
      <c r="N565" s="229">
        <v>99</v>
      </c>
      <c r="O565" s="228">
        <f t="shared" si="52"/>
        <v>0.393939393939394</v>
      </c>
      <c r="P565" s="157"/>
    </row>
    <row r="566" customHeight="1" spans="1:16">
      <c r="A566" s="133">
        <v>562</v>
      </c>
      <c r="B566" s="217">
        <v>2017011836</v>
      </c>
      <c r="C566" s="218" t="s">
        <v>829</v>
      </c>
      <c r="D566" s="219">
        <v>2017</v>
      </c>
      <c r="E566" s="219" t="s">
        <v>811</v>
      </c>
      <c r="F566" s="221">
        <v>7.95</v>
      </c>
      <c r="G566" s="221">
        <v>68.07</v>
      </c>
      <c r="H566" s="221">
        <v>3.76</v>
      </c>
      <c r="I566" s="221">
        <f t="shared" si="54"/>
        <v>79.78</v>
      </c>
      <c r="J566" s="227">
        <v>19</v>
      </c>
      <c r="K566" s="227">
        <v>34</v>
      </c>
      <c r="L566" s="228">
        <f t="shared" si="53"/>
        <v>0.558823529411765</v>
      </c>
      <c r="M566" s="229">
        <v>46</v>
      </c>
      <c r="N566" s="229">
        <v>99</v>
      </c>
      <c r="O566" s="228">
        <f t="shared" si="52"/>
        <v>0.464646464646465</v>
      </c>
      <c r="P566" s="157"/>
    </row>
    <row r="567" customHeight="1" spans="1:16">
      <c r="A567" s="133">
        <v>563</v>
      </c>
      <c r="B567" s="217">
        <v>2017011812</v>
      </c>
      <c r="C567" s="218" t="s">
        <v>830</v>
      </c>
      <c r="D567" s="219">
        <v>2017</v>
      </c>
      <c r="E567" s="219" t="s">
        <v>811</v>
      </c>
      <c r="F567" s="221">
        <v>8.3</v>
      </c>
      <c r="G567" s="221">
        <v>66.55</v>
      </c>
      <c r="H567" s="221">
        <v>4.8</v>
      </c>
      <c r="I567" s="221">
        <f t="shared" si="54"/>
        <v>79.65</v>
      </c>
      <c r="J567" s="227">
        <v>20</v>
      </c>
      <c r="K567" s="227">
        <v>34</v>
      </c>
      <c r="L567" s="228">
        <f t="shared" si="53"/>
        <v>0.588235294117647</v>
      </c>
      <c r="M567" s="229">
        <v>47</v>
      </c>
      <c r="N567" s="229">
        <v>99</v>
      </c>
      <c r="O567" s="228">
        <f t="shared" si="52"/>
        <v>0.474747474747475</v>
      </c>
      <c r="P567" s="157"/>
    </row>
    <row r="568" customHeight="1" spans="1:16">
      <c r="A568" s="133">
        <v>564</v>
      </c>
      <c r="B568" s="217">
        <v>2017011815</v>
      </c>
      <c r="C568" s="218" t="s">
        <v>831</v>
      </c>
      <c r="D568" s="219">
        <v>2017</v>
      </c>
      <c r="E568" s="219" t="s">
        <v>811</v>
      </c>
      <c r="F568" s="221">
        <v>7.72</v>
      </c>
      <c r="G568" s="221">
        <v>66.72</v>
      </c>
      <c r="H568" s="221">
        <v>5.08</v>
      </c>
      <c r="I568" s="221">
        <f t="shared" si="54"/>
        <v>79.52</v>
      </c>
      <c r="J568" s="227">
        <v>21</v>
      </c>
      <c r="K568" s="227">
        <v>34</v>
      </c>
      <c r="L568" s="228">
        <f t="shared" si="53"/>
        <v>0.617647058823529</v>
      </c>
      <c r="M568" s="229">
        <v>48</v>
      </c>
      <c r="N568" s="229">
        <v>99</v>
      </c>
      <c r="O568" s="228">
        <f t="shared" si="52"/>
        <v>0.484848484848485</v>
      </c>
      <c r="P568" s="157"/>
    </row>
    <row r="569" customHeight="1" spans="1:16">
      <c r="A569" s="133">
        <v>565</v>
      </c>
      <c r="B569" s="217">
        <v>2017011840</v>
      </c>
      <c r="C569" s="218" t="s">
        <v>832</v>
      </c>
      <c r="D569" s="219">
        <v>2017</v>
      </c>
      <c r="E569" s="219" t="s">
        <v>811</v>
      </c>
      <c r="F569" s="221">
        <v>8.2</v>
      </c>
      <c r="G569" s="221">
        <v>65.05</v>
      </c>
      <c r="H569" s="221">
        <v>5.59</v>
      </c>
      <c r="I569" s="221">
        <f t="shared" si="54"/>
        <v>78.84</v>
      </c>
      <c r="J569" s="227">
        <v>22</v>
      </c>
      <c r="K569" s="227">
        <v>34</v>
      </c>
      <c r="L569" s="228">
        <f t="shared" si="53"/>
        <v>0.647058823529412</v>
      </c>
      <c r="M569" s="229">
        <v>57</v>
      </c>
      <c r="N569" s="229">
        <v>99</v>
      </c>
      <c r="O569" s="228">
        <f t="shared" si="52"/>
        <v>0.575757575757576</v>
      </c>
      <c r="P569" s="157"/>
    </row>
    <row r="570" customHeight="1" spans="1:16">
      <c r="A570" s="133">
        <v>566</v>
      </c>
      <c r="B570" s="217">
        <v>2017011843</v>
      </c>
      <c r="C570" s="218" t="s">
        <v>833</v>
      </c>
      <c r="D570" s="219">
        <v>2017</v>
      </c>
      <c r="E570" s="219" t="s">
        <v>811</v>
      </c>
      <c r="F570" s="221">
        <v>8.4</v>
      </c>
      <c r="G570" s="221">
        <v>65.45</v>
      </c>
      <c r="H570" s="221">
        <v>4.63</v>
      </c>
      <c r="I570" s="221">
        <f t="shared" si="54"/>
        <v>78.48</v>
      </c>
      <c r="J570" s="227">
        <v>23</v>
      </c>
      <c r="K570" s="227">
        <v>34</v>
      </c>
      <c r="L570" s="228">
        <f t="shared" si="53"/>
        <v>0.676470588235294</v>
      </c>
      <c r="M570" s="229">
        <v>61</v>
      </c>
      <c r="N570" s="229">
        <v>99</v>
      </c>
      <c r="O570" s="228">
        <f t="shared" si="52"/>
        <v>0.616161616161616</v>
      </c>
      <c r="P570" s="157"/>
    </row>
    <row r="571" customHeight="1" spans="1:16">
      <c r="A571" s="133">
        <v>567</v>
      </c>
      <c r="B571" s="217">
        <v>2017011832</v>
      </c>
      <c r="C571" s="218" t="s">
        <v>834</v>
      </c>
      <c r="D571" s="219">
        <v>2017</v>
      </c>
      <c r="E571" s="219" t="s">
        <v>811</v>
      </c>
      <c r="F571" s="221">
        <v>7.45</v>
      </c>
      <c r="G571" s="221">
        <v>66.49</v>
      </c>
      <c r="H571" s="221">
        <v>4.11</v>
      </c>
      <c r="I571" s="221">
        <f t="shared" si="54"/>
        <v>78.05</v>
      </c>
      <c r="J571" s="227">
        <v>24</v>
      </c>
      <c r="K571" s="227">
        <v>34</v>
      </c>
      <c r="L571" s="228">
        <f t="shared" si="53"/>
        <v>0.705882352941177</v>
      </c>
      <c r="M571" s="229">
        <v>62</v>
      </c>
      <c r="N571" s="229">
        <v>99</v>
      </c>
      <c r="O571" s="228">
        <f t="shared" si="52"/>
        <v>0.626262626262626</v>
      </c>
      <c r="P571" s="157"/>
    </row>
    <row r="572" customHeight="1" spans="1:16">
      <c r="A572" s="133">
        <v>568</v>
      </c>
      <c r="B572" s="217">
        <v>2017011835</v>
      </c>
      <c r="C572" s="218" t="s">
        <v>835</v>
      </c>
      <c r="D572" s="219">
        <v>2017</v>
      </c>
      <c r="E572" s="219" t="s">
        <v>811</v>
      </c>
      <c r="F572" s="221">
        <v>7.8</v>
      </c>
      <c r="G572" s="221">
        <v>65.24</v>
      </c>
      <c r="H572" s="221">
        <v>4.99</v>
      </c>
      <c r="I572" s="221">
        <f t="shared" si="54"/>
        <v>78.03</v>
      </c>
      <c r="J572" s="227">
        <v>25</v>
      </c>
      <c r="K572" s="227">
        <v>34</v>
      </c>
      <c r="L572" s="228">
        <f t="shared" si="53"/>
        <v>0.735294117647059</v>
      </c>
      <c r="M572" s="229">
        <v>63</v>
      </c>
      <c r="N572" s="229">
        <v>99</v>
      </c>
      <c r="O572" s="228">
        <f t="shared" ref="O572:O635" si="55">IFERROR(M572/N572,"")</f>
        <v>0.636363636363636</v>
      </c>
      <c r="P572" s="157"/>
    </row>
    <row r="573" customHeight="1" spans="1:16">
      <c r="A573" s="133">
        <v>569</v>
      </c>
      <c r="B573" s="217">
        <v>2017011813</v>
      </c>
      <c r="C573" s="218" t="s">
        <v>836</v>
      </c>
      <c r="D573" s="219">
        <v>2017</v>
      </c>
      <c r="E573" s="219" t="s">
        <v>811</v>
      </c>
      <c r="F573" s="221">
        <v>8.7</v>
      </c>
      <c r="G573" s="221">
        <v>64.52</v>
      </c>
      <c r="H573" s="221">
        <v>4.74</v>
      </c>
      <c r="I573" s="221">
        <f t="shared" si="54"/>
        <v>77.96</v>
      </c>
      <c r="J573" s="227">
        <v>26</v>
      </c>
      <c r="K573" s="227">
        <v>34</v>
      </c>
      <c r="L573" s="228">
        <f t="shared" si="53"/>
        <v>0.764705882352941</v>
      </c>
      <c r="M573" s="229">
        <v>65</v>
      </c>
      <c r="N573" s="229">
        <v>99</v>
      </c>
      <c r="O573" s="228">
        <f t="shared" si="55"/>
        <v>0.656565656565657</v>
      </c>
      <c r="P573" s="157"/>
    </row>
    <row r="574" customHeight="1" spans="1:16">
      <c r="A574" s="133">
        <v>570</v>
      </c>
      <c r="B574" s="217">
        <v>2017011809</v>
      </c>
      <c r="C574" s="218" t="s">
        <v>837</v>
      </c>
      <c r="D574" s="219">
        <v>2017</v>
      </c>
      <c r="E574" s="219" t="s">
        <v>811</v>
      </c>
      <c r="F574" s="221">
        <v>8.75</v>
      </c>
      <c r="G574" s="221">
        <v>65.22</v>
      </c>
      <c r="H574" s="221">
        <v>3.99</v>
      </c>
      <c r="I574" s="221">
        <f t="shared" si="54"/>
        <v>77.96</v>
      </c>
      <c r="J574" s="227">
        <v>27</v>
      </c>
      <c r="K574" s="227">
        <v>34</v>
      </c>
      <c r="L574" s="228">
        <f t="shared" si="53"/>
        <v>0.794117647058823</v>
      </c>
      <c r="M574" s="229">
        <v>66</v>
      </c>
      <c r="N574" s="229">
        <v>99</v>
      </c>
      <c r="O574" s="228">
        <f t="shared" si="55"/>
        <v>0.666666666666667</v>
      </c>
      <c r="P574" s="157"/>
    </row>
    <row r="575" customHeight="1" spans="1:16">
      <c r="A575" s="133">
        <v>571</v>
      </c>
      <c r="B575" s="217">
        <v>2017011831</v>
      </c>
      <c r="C575" s="218" t="s">
        <v>838</v>
      </c>
      <c r="D575" s="219">
        <v>2017</v>
      </c>
      <c r="E575" s="219" t="s">
        <v>811</v>
      </c>
      <c r="F575" s="221">
        <v>8.1</v>
      </c>
      <c r="G575" s="221">
        <v>65.6</v>
      </c>
      <c r="H575" s="221">
        <v>4.04</v>
      </c>
      <c r="I575" s="221">
        <f t="shared" si="54"/>
        <v>77.74</v>
      </c>
      <c r="J575" s="227">
        <v>28</v>
      </c>
      <c r="K575" s="227">
        <v>34</v>
      </c>
      <c r="L575" s="228">
        <f t="shared" si="53"/>
        <v>0.823529411764706</v>
      </c>
      <c r="M575" s="229">
        <v>67</v>
      </c>
      <c r="N575" s="229">
        <v>99</v>
      </c>
      <c r="O575" s="228">
        <f t="shared" si="55"/>
        <v>0.676767676767677</v>
      </c>
      <c r="P575" s="157"/>
    </row>
    <row r="576" customHeight="1" spans="1:16">
      <c r="A576" s="133">
        <v>572</v>
      </c>
      <c r="B576" s="217">
        <v>2017011839</v>
      </c>
      <c r="C576" s="218" t="s">
        <v>839</v>
      </c>
      <c r="D576" s="219">
        <v>2017</v>
      </c>
      <c r="E576" s="219" t="s">
        <v>811</v>
      </c>
      <c r="F576" s="221">
        <v>7.26</v>
      </c>
      <c r="G576" s="221">
        <v>65.7</v>
      </c>
      <c r="H576" s="221">
        <v>4.3</v>
      </c>
      <c r="I576" s="221">
        <v>77.26</v>
      </c>
      <c r="J576" s="227">
        <v>29</v>
      </c>
      <c r="K576" s="227">
        <v>34</v>
      </c>
      <c r="L576" s="228">
        <f t="shared" si="53"/>
        <v>0.852941176470588</v>
      </c>
      <c r="M576" s="229">
        <v>68</v>
      </c>
      <c r="N576" s="229">
        <v>99</v>
      </c>
      <c r="O576" s="228">
        <f t="shared" si="55"/>
        <v>0.686868686868687</v>
      </c>
      <c r="P576" s="157"/>
    </row>
    <row r="577" customHeight="1" spans="1:16">
      <c r="A577" s="133">
        <v>573</v>
      </c>
      <c r="B577" s="217">
        <v>2017011817</v>
      </c>
      <c r="C577" s="218" t="s">
        <v>840</v>
      </c>
      <c r="D577" s="219">
        <v>2017</v>
      </c>
      <c r="E577" s="219" t="s">
        <v>811</v>
      </c>
      <c r="F577" s="221">
        <v>7</v>
      </c>
      <c r="G577" s="221">
        <v>66.51</v>
      </c>
      <c r="H577" s="221">
        <v>3.73</v>
      </c>
      <c r="I577" s="221">
        <f t="shared" ref="I577:I614" si="56">SUM(F577:H577)</f>
        <v>77.24</v>
      </c>
      <c r="J577" s="227">
        <v>30</v>
      </c>
      <c r="K577" s="227">
        <v>34</v>
      </c>
      <c r="L577" s="228">
        <f t="shared" si="53"/>
        <v>0.882352941176471</v>
      </c>
      <c r="M577" s="229">
        <v>69</v>
      </c>
      <c r="N577" s="229">
        <v>99</v>
      </c>
      <c r="O577" s="228">
        <f t="shared" si="55"/>
        <v>0.696969696969697</v>
      </c>
      <c r="P577" s="157"/>
    </row>
    <row r="578" customHeight="1" spans="1:16">
      <c r="A578" s="133">
        <v>574</v>
      </c>
      <c r="B578" s="217">
        <v>2017011816</v>
      </c>
      <c r="C578" s="218" t="s">
        <v>841</v>
      </c>
      <c r="D578" s="219">
        <v>2017</v>
      </c>
      <c r="E578" s="219" t="s">
        <v>811</v>
      </c>
      <c r="F578" s="221">
        <v>7.51</v>
      </c>
      <c r="G578" s="221">
        <v>64</v>
      </c>
      <c r="H578" s="221">
        <v>4.66</v>
      </c>
      <c r="I578" s="221">
        <f t="shared" si="56"/>
        <v>76.17</v>
      </c>
      <c r="J578" s="227">
        <v>31</v>
      </c>
      <c r="K578" s="227">
        <v>34</v>
      </c>
      <c r="L578" s="228">
        <f t="shared" si="53"/>
        <v>0.911764705882353</v>
      </c>
      <c r="M578" s="229">
        <v>76</v>
      </c>
      <c r="N578" s="229">
        <v>99</v>
      </c>
      <c r="O578" s="228">
        <f t="shared" si="55"/>
        <v>0.767676767676768</v>
      </c>
      <c r="P578" s="157"/>
    </row>
    <row r="579" customHeight="1" spans="1:16">
      <c r="A579" s="133">
        <v>575</v>
      </c>
      <c r="B579" s="217">
        <v>2017011819</v>
      </c>
      <c r="C579" s="218" t="s">
        <v>842</v>
      </c>
      <c r="D579" s="219">
        <v>2017</v>
      </c>
      <c r="E579" s="219" t="s">
        <v>811</v>
      </c>
      <c r="F579" s="221">
        <v>7</v>
      </c>
      <c r="G579" s="221">
        <v>64.51</v>
      </c>
      <c r="H579" s="221">
        <v>4.15</v>
      </c>
      <c r="I579" s="221">
        <f t="shared" si="56"/>
        <v>75.66</v>
      </c>
      <c r="J579" s="227">
        <v>32</v>
      </c>
      <c r="K579" s="227">
        <v>34</v>
      </c>
      <c r="L579" s="228">
        <f t="shared" si="53"/>
        <v>0.941176470588235</v>
      </c>
      <c r="M579" s="229">
        <v>81</v>
      </c>
      <c r="N579" s="229">
        <v>99</v>
      </c>
      <c r="O579" s="228">
        <f t="shared" si="55"/>
        <v>0.818181818181818</v>
      </c>
      <c r="P579" s="157"/>
    </row>
    <row r="580" customHeight="1" spans="1:16">
      <c r="A580" s="133">
        <v>576</v>
      </c>
      <c r="B580" s="217">
        <v>2017011820</v>
      </c>
      <c r="C580" s="218" t="s">
        <v>843</v>
      </c>
      <c r="D580" s="219">
        <v>2017</v>
      </c>
      <c r="E580" s="219" t="s">
        <v>811</v>
      </c>
      <c r="F580" s="221">
        <v>7.3</v>
      </c>
      <c r="G580" s="221">
        <v>61.7</v>
      </c>
      <c r="H580" s="221">
        <v>3.35</v>
      </c>
      <c r="I580" s="221">
        <f t="shared" si="56"/>
        <v>72.35</v>
      </c>
      <c r="J580" s="227">
        <v>33</v>
      </c>
      <c r="K580" s="227">
        <v>34</v>
      </c>
      <c r="L580" s="228">
        <f t="shared" si="53"/>
        <v>0.970588235294118</v>
      </c>
      <c r="M580" s="229">
        <v>92</v>
      </c>
      <c r="N580" s="229">
        <v>99</v>
      </c>
      <c r="O580" s="228">
        <f t="shared" si="55"/>
        <v>0.929292929292929</v>
      </c>
      <c r="P580" s="157"/>
    </row>
    <row r="581" customHeight="1" spans="1:16">
      <c r="A581" s="133">
        <v>577</v>
      </c>
      <c r="B581" s="217">
        <v>2017011837</v>
      </c>
      <c r="C581" s="218" t="s">
        <v>844</v>
      </c>
      <c r="D581" s="219">
        <v>2017</v>
      </c>
      <c r="E581" s="219" t="s">
        <v>811</v>
      </c>
      <c r="F581" s="221">
        <v>5</v>
      </c>
      <c r="G581" s="221">
        <v>54.53</v>
      </c>
      <c r="H581" s="221">
        <v>3.78</v>
      </c>
      <c r="I581" s="221">
        <f t="shared" si="56"/>
        <v>63.31</v>
      </c>
      <c r="J581" s="227">
        <v>34</v>
      </c>
      <c r="K581" s="227">
        <v>34</v>
      </c>
      <c r="L581" s="228">
        <f t="shared" si="53"/>
        <v>1</v>
      </c>
      <c r="M581" s="229">
        <v>98</v>
      </c>
      <c r="N581" s="229">
        <v>99</v>
      </c>
      <c r="O581" s="228">
        <f t="shared" si="55"/>
        <v>0.98989898989899</v>
      </c>
      <c r="P581" s="157"/>
    </row>
    <row r="582" customHeight="1" spans="1:16">
      <c r="A582" s="133">
        <v>578</v>
      </c>
      <c r="B582" s="217" t="s">
        <v>845</v>
      </c>
      <c r="C582" s="218" t="s">
        <v>846</v>
      </c>
      <c r="D582" s="219">
        <v>2017</v>
      </c>
      <c r="E582" s="219" t="s">
        <v>847</v>
      </c>
      <c r="F582" s="221">
        <v>9.35</v>
      </c>
      <c r="G582" s="221">
        <v>72.5</v>
      </c>
      <c r="H582" s="221">
        <v>6.17</v>
      </c>
      <c r="I582" s="221">
        <f t="shared" si="56"/>
        <v>88.02</v>
      </c>
      <c r="J582" s="227">
        <v>1</v>
      </c>
      <c r="K582" s="227">
        <v>33</v>
      </c>
      <c r="L582" s="228">
        <f t="shared" si="53"/>
        <v>0.0303030303030303</v>
      </c>
      <c r="M582" s="229">
        <v>1</v>
      </c>
      <c r="N582" s="229">
        <v>99</v>
      </c>
      <c r="O582" s="228">
        <f t="shared" si="55"/>
        <v>0.0101010101010101</v>
      </c>
      <c r="P582" s="157"/>
    </row>
    <row r="583" customHeight="1" spans="1:16">
      <c r="A583" s="133">
        <v>579</v>
      </c>
      <c r="B583" s="230">
        <v>2017011867</v>
      </c>
      <c r="C583" s="219" t="s">
        <v>848</v>
      </c>
      <c r="D583" s="219">
        <v>2017</v>
      </c>
      <c r="E583" s="219" t="s">
        <v>847</v>
      </c>
      <c r="F583" s="221">
        <v>8.7</v>
      </c>
      <c r="G583" s="221">
        <v>72.09</v>
      </c>
      <c r="H583" s="221">
        <v>4.97</v>
      </c>
      <c r="I583" s="221">
        <f t="shared" si="56"/>
        <v>85.76</v>
      </c>
      <c r="J583" s="227">
        <v>2</v>
      </c>
      <c r="K583" s="227">
        <v>33</v>
      </c>
      <c r="L583" s="228">
        <f t="shared" si="53"/>
        <v>0.0606060606060606</v>
      </c>
      <c r="M583" s="229">
        <v>3</v>
      </c>
      <c r="N583" s="229">
        <v>99</v>
      </c>
      <c r="O583" s="228">
        <f t="shared" si="55"/>
        <v>0.0303030303030303</v>
      </c>
      <c r="P583" s="157"/>
    </row>
    <row r="584" customHeight="1" spans="1:16">
      <c r="A584" s="133">
        <v>580</v>
      </c>
      <c r="B584" s="230">
        <v>2017011865</v>
      </c>
      <c r="C584" s="219" t="s">
        <v>849</v>
      </c>
      <c r="D584" s="219">
        <v>2017</v>
      </c>
      <c r="E584" s="219" t="s">
        <v>847</v>
      </c>
      <c r="F584" s="221">
        <v>8.2</v>
      </c>
      <c r="G584" s="221">
        <v>70.72</v>
      </c>
      <c r="H584" s="221">
        <v>5.59</v>
      </c>
      <c r="I584" s="221">
        <f t="shared" si="56"/>
        <v>84.51</v>
      </c>
      <c r="J584" s="227">
        <v>3</v>
      </c>
      <c r="K584" s="227">
        <v>33</v>
      </c>
      <c r="L584" s="228">
        <f t="shared" si="53"/>
        <v>0.0909090909090909</v>
      </c>
      <c r="M584" s="229">
        <v>5</v>
      </c>
      <c r="N584" s="229">
        <v>99</v>
      </c>
      <c r="O584" s="228">
        <f t="shared" si="55"/>
        <v>0.0505050505050505</v>
      </c>
      <c r="P584" s="157"/>
    </row>
    <row r="585" customHeight="1" spans="1:16">
      <c r="A585" s="133">
        <v>581</v>
      </c>
      <c r="B585" s="230">
        <v>2017011864</v>
      </c>
      <c r="C585" s="219" t="s">
        <v>850</v>
      </c>
      <c r="D585" s="219">
        <v>2017</v>
      </c>
      <c r="E585" s="219" t="s">
        <v>847</v>
      </c>
      <c r="F585" s="221">
        <v>8.9</v>
      </c>
      <c r="G585" s="221">
        <v>70.15</v>
      </c>
      <c r="H585" s="221">
        <v>4.99</v>
      </c>
      <c r="I585" s="221">
        <f t="shared" si="56"/>
        <v>84.04</v>
      </c>
      <c r="J585" s="227">
        <v>4</v>
      </c>
      <c r="K585" s="227">
        <v>33</v>
      </c>
      <c r="L585" s="228">
        <f t="shared" si="53"/>
        <v>0.121212121212121</v>
      </c>
      <c r="M585" s="229">
        <v>6</v>
      </c>
      <c r="N585" s="229">
        <v>99</v>
      </c>
      <c r="O585" s="228">
        <f t="shared" si="55"/>
        <v>0.0606060606060606</v>
      </c>
      <c r="P585" s="157"/>
    </row>
    <row r="586" customHeight="1" spans="1:16">
      <c r="A586" s="133">
        <v>582</v>
      </c>
      <c r="B586" s="230">
        <v>2017011858</v>
      </c>
      <c r="C586" s="219" t="s">
        <v>851</v>
      </c>
      <c r="D586" s="219">
        <v>2017</v>
      </c>
      <c r="E586" s="219" t="s">
        <v>847</v>
      </c>
      <c r="F586" s="221">
        <v>8.2</v>
      </c>
      <c r="G586" s="221">
        <v>69.48</v>
      </c>
      <c r="H586" s="221">
        <v>5.91</v>
      </c>
      <c r="I586" s="221">
        <f t="shared" si="56"/>
        <v>83.59</v>
      </c>
      <c r="J586" s="227">
        <v>5</v>
      </c>
      <c r="K586" s="227">
        <v>33</v>
      </c>
      <c r="L586" s="228">
        <f t="shared" si="53"/>
        <v>0.151515151515152</v>
      </c>
      <c r="M586" s="229">
        <v>8</v>
      </c>
      <c r="N586" s="229">
        <v>99</v>
      </c>
      <c r="O586" s="228">
        <f t="shared" si="55"/>
        <v>0.0808080808080808</v>
      </c>
      <c r="P586" s="157"/>
    </row>
    <row r="587" customHeight="1" spans="1:16">
      <c r="A587" s="133">
        <v>583</v>
      </c>
      <c r="B587" s="230">
        <v>2017011868</v>
      </c>
      <c r="C587" s="219" t="s">
        <v>852</v>
      </c>
      <c r="D587" s="219">
        <v>2017</v>
      </c>
      <c r="E587" s="219" t="s">
        <v>847</v>
      </c>
      <c r="F587" s="221">
        <v>8.2</v>
      </c>
      <c r="G587" s="221">
        <v>69.76</v>
      </c>
      <c r="H587" s="221">
        <v>4.6</v>
      </c>
      <c r="I587" s="221">
        <f t="shared" si="56"/>
        <v>82.56</v>
      </c>
      <c r="J587" s="227">
        <v>6</v>
      </c>
      <c r="K587" s="227">
        <v>33</v>
      </c>
      <c r="L587" s="228">
        <f t="shared" si="53"/>
        <v>0.181818181818182</v>
      </c>
      <c r="M587" s="229">
        <v>14</v>
      </c>
      <c r="N587" s="229">
        <v>99</v>
      </c>
      <c r="O587" s="228">
        <f t="shared" si="55"/>
        <v>0.141414141414141</v>
      </c>
      <c r="P587" s="157"/>
    </row>
    <row r="588" customHeight="1" spans="1:16">
      <c r="A588" s="133">
        <v>584</v>
      </c>
      <c r="B588" s="230">
        <v>2017011857</v>
      </c>
      <c r="C588" s="219" t="s">
        <v>853</v>
      </c>
      <c r="D588" s="219">
        <v>2017</v>
      </c>
      <c r="E588" s="219" t="s">
        <v>847</v>
      </c>
      <c r="F588" s="221">
        <v>8.25</v>
      </c>
      <c r="G588" s="221">
        <v>69.24</v>
      </c>
      <c r="H588" s="221">
        <v>5.21</v>
      </c>
      <c r="I588" s="221">
        <f t="shared" si="56"/>
        <v>82.7</v>
      </c>
      <c r="J588" s="227">
        <v>7</v>
      </c>
      <c r="K588" s="227">
        <v>33</v>
      </c>
      <c r="L588" s="228">
        <f t="shared" si="53"/>
        <v>0.212121212121212</v>
      </c>
      <c r="M588" s="229">
        <v>13</v>
      </c>
      <c r="N588" s="229">
        <v>99</v>
      </c>
      <c r="O588" s="228">
        <f t="shared" si="55"/>
        <v>0.131313131313131</v>
      </c>
      <c r="P588" s="157"/>
    </row>
    <row r="589" customHeight="1" spans="1:16">
      <c r="A589" s="133">
        <v>585</v>
      </c>
      <c r="B589" s="230">
        <v>2017011863</v>
      </c>
      <c r="C589" s="219" t="s">
        <v>854</v>
      </c>
      <c r="D589" s="219">
        <v>2017</v>
      </c>
      <c r="E589" s="219" t="s">
        <v>847</v>
      </c>
      <c r="F589" s="221">
        <v>8.4</v>
      </c>
      <c r="G589" s="221">
        <v>67.8</v>
      </c>
      <c r="H589" s="221">
        <v>5.05</v>
      </c>
      <c r="I589" s="221">
        <f t="shared" si="56"/>
        <v>81.25</v>
      </c>
      <c r="J589" s="227">
        <v>8</v>
      </c>
      <c r="K589" s="227">
        <v>33</v>
      </c>
      <c r="L589" s="228">
        <f t="shared" si="53"/>
        <v>0.242424242424242</v>
      </c>
      <c r="M589" s="229">
        <v>26</v>
      </c>
      <c r="N589" s="229">
        <v>99</v>
      </c>
      <c r="O589" s="228">
        <f t="shared" si="55"/>
        <v>0.262626262626263</v>
      </c>
      <c r="P589" s="157"/>
    </row>
    <row r="590" customHeight="1" spans="1:16">
      <c r="A590" s="133">
        <v>586</v>
      </c>
      <c r="B590" s="230">
        <v>2017011862</v>
      </c>
      <c r="C590" s="219" t="s">
        <v>855</v>
      </c>
      <c r="D590" s="219">
        <v>2017</v>
      </c>
      <c r="E590" s="219" t="s">
        <v>847</v>
      </c>
      <c r="F590" s="221">
        <v>8.5</v>
      </c>
      <c r="G590" s="221">
        <v>67.85</v>
      </c>
      <c r="H590" s="221">
        <v>4.5</v>
      </c>
      <c r="I590" s="221">
        <f t="shared" si="56"/>
        <v>80.85</v>
      </c>
      <c r="J590" s="227">
        <v>9</v>
      </c>
      <c r="K590" s="227">
        <v>33</v>
      </c>
      <c r="L590" s="228">
        <f t="shared" si="53"/>
        <v>0.272727272727273</v>
      </c>
      <c r="M590" s="229">
        <v>30</v>
      </c>
      <c r="N590" s="229">
        <v>99</v>
      </c>
      <c r="O590" s="228">
        <f t="shared" si="55"/>
        <v>0.303030303030303</v>
      </c>
      <c r="P590" s="157"/>
    </row>
    <row r="591" customHeight="1" spans="1:16">
      <c r="A591" s="133">
        <v>587</v>
      </c>
      <c r="B591" s="217" t="s">
        <v>856</v>
      </c>
      <c r="C591" s="218" t="s">
        <v>857</v>
      </c>
      <c r="D591" s="219">
        <v>2017</v>
      </c>
      <c r="E591" s="219" t="s">
        <v>847</v>
      </c>
      <c r="F591" s="221">
        <v>9.3</v>
      </c>
      <c r="G591" s="221">
        <v>67.19</v>
      </c>
      <c r="H591" s="221">
        <v>4.174</v>
      </c>
      <c r="I591" s="221">
        <f t="shared" si="56"/>
        <v>80.664</v>
      </c>
      <c r="J591" s="227">
        <v>10</v>
      </c>
      <c r="K591" s="227">
        <v>33</v>
      </c>
      <c r="L591" s="228">
        <f t="shared" si="53"/>
        <v>0.303030303030303</v>
      </c>
      <c r="M591" s="229">
        <v>32</v>
      </c>
      <c r="N591" s="229">
        <v>99</v>
      </c>
      <c r="O591" s="228">
        <f t="shared" si="55"/>
        <v>0.323232323232323</v>
      </c>
      <c r="P591" s="157"/>
    </row>
    <row r="592" customHeight="1" spans="1:16">
      <c r="A592" s="133">
        <v>588</v>
      </c>
      <c r="B592" s="217">
        <v>2017011869</v>
      </c>
      <c r="C592" s="219" t="s">
        <v>858</v>
      </c>
      <c r="D592" s="219">
        <v>2017</v>
      </c>
      <c r="E592" s="219" t="s">
        <v>847</v>
      </c>
      <c r="F592" s="221">
        <v>8.4</v>
      </c>
      <c r="G592" s="221">
        <v>67.45</v>
      </c>
      <c r="H592" s="221">
        <v>4.4</v>
      </c>
      <c r="I592" s="221">
        <f t="shared" si="56"/>
        <v>80.25</v>
      </c>
      <c r="J592" s="227">
        <v>11</v>
      </c>
      <c r="K592" s="227">
        <v>33</v>
      </c>
      <c r="L592" s="228">
        <f t="shared" si="53"/>
        <v>0.333333333333333</v>
      </c>
      <c r="M592" s="229">
        <v>36</v>
      </c>
      <c r="N592" s="229">
        <v>99</v>
      </c>
      <c r="O592" s="228">
        <f t="shared" si="55"/>
        <v>0.363636363636364</v>
      </c>
      <c r="P592" s="157"/>
    </row>
    <row r="593" customHeight="1" spans="1:16">
      <c r="A593" s="133">
        <v>589</v>
      </c>
      <c r="B593" s="230">
        <v>2017011866</v>
      </c>
      <c r="C593" s="219" t="s">
        <v>859</v>
      </c>
      <c r="D593" s="219">
        <v>2017</v>
      </c>
      <c r="E593" s="219" t="s">
        <v>847</v>
      </c>
      <c r="F593" s="221">
        <v>8.35</v>
      </c>
      <c r="G593" s="221">
        <v>67.18</v>
      </c>
      <c r="H593" s="221">
        <v>4.67</v>
      </c>
      <c r="I593" s="221">
        <f t="shared" si="56"/>
        <v>80.2</v>
      </c>
      <c r="J593" s="227">
        <v>12</v>
      </c>
      <c r="K593" s="227">
        <v>33</v>
      </c>
      <c r="L593" s="228">
        <f t="shared" si="53"/>
        <v>0.363636363636364</v>
      </c>
      <c r="M593" s="229">
        <v>38</v>
      </c>
      <c r="N593" s="229">
        <v>99</v>
      </c>
      <c r="O593" s="228">
        <f t="shared" si="55"/>
        <v>0.383838383838384</v>
      </c>
      <c r="P593" s="157"/>
    </row>
    <row r="594" customHeight="1" spans="1:16">
      <c r="A594" s="133">
        <v>590</v>
      </c>
      <c r="B594" s="230">
        <v>2017011870</v>
      </c>
      <c r="C594" s="218" t="s">
        <v>860</v>
      </c>
      <c r="D594" s="219">
        <v>2017</v>
      </c>
      <c r="E594" s="219" t="s">
        <v>847</v>
      </c>
      <c r="F594" s="221">
        <v>8.15</v>
      </c>
      <c r="G594" s="221">
        <v>67.88</v>
      </c>
      <c r="H594" s="221">
        <v>4.11</v>
      </c>
      <c r="I594" s="221">
        <f t="shared" si="56"/>
        <v>80.14</v>
      </c>
      <c r="J594" s="227">
        <v>13</v>
      </c>
      <c r="K594" s="227">
        <v>33</v>
      </c>
      <c r="L594" s="228">
        <f t="shared" si="53"/>
        <v>0.393939393939394</v>
      </c>
      <c r="M594" s="229">
        <v>40</v>
      </c>
      <c r="N594" s="229">
        <v>99</v>
      </c>
      <c r="O594" s="228">
        <f t="shared" si="55"/>
        <v>0.404040404040404</v>
      </c>
      <c r="P594" s="157"/>
    </row>
    <row r="595" customHeight="1" spans="1:16">
      <c r="A595" s="133">
        <v>591</v>
      </c>
      <c r="B595" s="230">
        <v>2017011846</v>
      </c>
      <c r="C595" s="219" t="s">
        <v>861</v>
      </c>
      <c r="D595" s="219">
        <v>2017</v>
      </c>
      <c r="E595" s="219" t="s">
        <v>847</v>
      </c>
      <c r="F595" s="221">
        <v>8.55</v>
      </c>
      <c r="G595" s="221">
        <v>66.27</v>
      </c>
      <c r="H595" s="221">
        <v>5.11</v>
      </c>
      <c r="I595" s="221">
        <f t="shared" si="56"/>
        <v>79.93</v>
      </c>
      <c r="J595" s="227">
        <v>14</v>
      </c>
      <c r="K595" s="227">
        <v>33</v>
      </c>
      <c r="L595" s="228">
        <f t="shared" si="53"/>
        <v>0.424242424242424</v>
      </c>
      <c r="M595" s="229">
        <v>44</v>
      </c>
      <c r="N595" s="229">
        <v>99</v>
      </c>
      <c r="O595" s="228">
        <f t="shared" si="55"/>
        <v>0.444444444444444</v>
      </c>
      <c r="P595" s="157"/>
    </row>
    <row r="596" customHeight="1" spans="1:16">
      <c r="A596" s="133">
        <v>592</v>
      </c>
      <c r="B596" s="217" t="s">
        <v>862</v>
      </c>
      <c r="C596" s="218" t="s">
        <v>863</v>
      </c>
      <c r="D596" s="219">
        <v>2017</v>
      </c>
      <c r="E596" s="219" t="s">
        <v>847</v>
      </c>
      <c r="F596" s="221">
        <v>8.2</v>
      </c>
      <c r="G596" s="221">
        <v>66.6</v>
      </c>
      <c r="H596" s="221">
        <v>4.51</v>
      </c>
      <c r="I596" s="221">
        <f t="shared" si="56"/>
        <v>79.31</v>
      </c>
      <c r="J596" s="227">
        <v>15</v>
      </c>
      <c r="K596" s="227">
        <v>33</v>
      </c>
      <c r="L596" s="228">
        <f t="shared" si="53"/>
        <v>0.454545454545455</v>
      </c>
      <c r="M596" s="229">
        <v>52</v>
      </c>
      <c r="N596" s="229">
        <v>99</v>
      </c>
      <c r="O596" s="228">
        <f t="shared" si="55"/>
        <v>0.525252525252525</v>
      </c>
      <c r="P596" s="157"/>
    </row>
    <row r="597" customHeight="1" spans="1:16">
      <c r="A597" s="133">
        <v>593</v>
      </c>
      <c r="B597" s="217" t="s">
        <v>864</v>
      </c>
      <c r="C597" s="218" t="s">
        <v>865</v>
      </c>
      <c r="D597" s="219">
        <v>2017</v>
      </c>
      <c r="E597" s="219" t="s">
        <v>847</v>
      </c>
      <c r="F597" s="221">
        <v>7.8</v>
      </c>
      <c r="G597" s="221">
        <v>65.92</v>
      </c>
      <c r="H597" s="221">
        <v>5.78</v>
      </c>
      <c r="I597" s="221">
        <f t="shared" si="56"/>
        <v>79.5</v>
      </c>
      <c r="J597" s="227">
        <v>16</v>
      </c>
      <c r="K597" s="227">
        <v>33</v>
      </c>
      <c r="L597" s="228">
        <f t="shared" si="53"/>
        <v>0.484848484848485</v>
      </c>
      <c r="M597" s="229">
        <v>49</v>
      </c>
      <c r="N597" s="229">
        <v>99</v>
      </c>
      <c r="O597" s="228">
        <f t="shared" si="55"/>
        <v>0.494949494949495</v>
      </c>
      <c r="P597" s="157"/>
    </row>
    <row r="598" customHeight="1" spans="1:16">
      <c r="A598" s="133">
        <v>594</v>
      </c>
      <c r="B598" s="217" t="s">
        <v>866</v>
      </c>
      <c r="C598" s="218" t="s">
        <v>867</v>
      </c>
      <c r="D598" s="219">
        <v>2017</v>
      </c>
      <c r="E598" s="219" t="s">
        <v>847</v>
      </c>
      <c r="F598" s="221">
        <v>8.4</v>
      </c>
      <c r="G598" s="221">
        <v>66.785</v>
      </c>
      <c r="H598" s="221">
        <v>4.31</v>
      </c>
      <c r="I598" s="221">
        <f t="shared" si="56"/>
        <v>79.495</v>
      </c>
      <c r="J598" s="227">
        <v>17</v>
      </c>
      <c r="K598" s="227">
        <v>33</v>
      </c>
      <c r="L598" s="228">
        <f t="shared" si="53"/>
        <v>0.515151515151515</v>
      </c>
      <c r="M598" s="229">
        <v>50</v>
      </c>
      <c r="N598" s="229">
        <v>99</v>
      </c>
      <c r="O598" s="228">
        <f t="shared" si="55"/>
        <v>0.505050505050505</v>
      </c>
      <c r="P598" s="157"/>
    </row>
    <row r="599" customHeight="1" spans="1:16">
      <c r="A599" s="133">
        <v>595</v>
      </c>
      <c r="B599" s="217" t="s">
        <v>868</v>
      </c>
      <c r="C599" s="218" t="s">
        <v>869</v>
      </c>
      <c r="D599" s="219">
        <v>2017</v>
      </c>
      <c r="E599" s="219" t="s">
        <v>847</v>
      </c>
      <c r="F599" s="221">
        <v>7.78</v>
      </c>
      <c r="G599" s="221">
        <v>66.0325</v>
      </c>
      <c r="H599" s="221">
        <v>5.25</v>
      </c>
      <c r="I599" s="221">
        <f t="shared" si="56"/>
        <v>79.0625</v>
      </c>
      <c r="J599" s="227">
        <v>18</v>
      </c>
      <c r="K599" s="227">
        <v>33</v>
      </c>
      <c r="L599" s="228">
        <f t="shared" si="53"/>
        <v>0.545454545454545</v>
      </c>
      <c r="M599" s="229">
        <v>55</v>
      </c>
      <c r="N599" s="229">
        <v>99</v>
      </c>
      <c r="O599" s="228">
        <f t="shared" si="55"/>
        <v>0.555555555555556</v>
      </c>
      <c r="P599" s="157"/>
    </row>
    <row r="600" customHeight="1" spans="1:16">
      <c r="A600" s="133">
        <v>596</v>
      </c>
      <c r="B600" s="230">
        <v>2017011861</v>
      </c>
      <c r="C600" s="219" t="s">
        <v>870</v>
      </c>
      <c r="D600" s="219">
        <v>2017</v>
      </c>
      <c r="E600" s="219" t="s">
        <v>847</v>
      </c>
      <c r="F600" s="221">
        <v>8.3</v>
      </c>
      <c r="G600" s="221">
        <v>64.48</v>
      </c>
      <c r="H600" s="221">
        <v>5.18</v>
      </c>
      <c r="I600" s="221">
        <f t="shared" si="56"/>
        <v>77.96</v>
      </c>
      <c r="J600" s="227">
        <v>19</v>
      </c>
      <c r="K600" s="227">
        <v>33</v>
      </c>
      <c r="L600" s="228">
        <f t="shared" si="53"/>
        <v>0.575757575757576</v>
      </c>
      <c r="M600" s="229">
        <v>64</v>
      </c>
      <c r="N600" s="229">
        <v>99</v>
      </c>
      <c r="O600" s="228">
        <f t="shared" si="55"/>
        <v>0.646464646464647</v>
      </c>
      <c r="P600" s="157"/>
    </row>
    <row r="601" customHeight="1" spans="1:16">
      <c r="A601" s="133">
        <v>597</v>
      </c>
      <c r="B601" s="230">
        <v>2017011860</v>
      </c>
      <c r="C601" s="219" t="s">
        <v>871</v>
      </c>
      <c r="D601" s="219">
        <v>2017</v>
      </c>
      <c r="E601" s="219" t="s">
        <v>847</v>
      </c>
      <c r="F601" s="221">
        <v>7.8</v>
      </c>
      <c r="G601" s="221">
        <v>64.6</v>
      </c>
      <c r="H601" s="221">
        <v>4.8</v>
      </c>
      <c r="I601" s="221">
        <f t="shared" si="56"/>
        <v>77.2</v>
      </c>
      <c r="J601" s="227">
        <v>20</v>
      </c>
      <c r="K601" s="227">
        <v>33</v>
      </c>
      <c r="L601" s="228">
        <f t="shared" si="53"/>
        <v>0.606060606060606</v>
      </c>
      <c r="M601" s="229">
        <v>70</v>
      </c>
      <c r="N601" s="229">
        <v>99</v>
      </c>
      <c r="O601" s="228">
        <f t="shared" si="55"/>
        <v>0.707070707070707</v>
      </c>
      <c r="P601" s="157"/>
    </row>
    <row r="602" customHeight="1" spans="1:16">
      <c r="A602" s="133">
        <v>598</v>
      </c>
      <c r="B602" s="217" t="s">
        <v>872</v>
      </c>
      <c r="C602" s="218" t="s">
        <v>873</v>
      </c>
      <c r="D602" s="219">
        <v>2017</v>
      </c>
      <c r="E602" s="219" t="s">
        <v>847</v>
      </c>
      <c r="F602" s="221">
        <v>7.7</v>
      </c>
      <c r="G602" s="221">
        <v>64.71</v>
      </c>
      <c r="H602" s="221">
        <v>4.01</v>
      </c>
      <c r="I602" s="221">
        <f t="shared" si="56"/>
        <v>76.42</v>
      </c>
      <c r="J602" s="227">
        <v>21</v>
      </c>
      <c r="K602" s="227">
        <v>33</v>
      </c>
      <c r="L602" s="228">
        <f t="shared" si="53"/>
        <v>0.636363636363636</v>
      </c>
      <c r="M602" s="229">
        <v>74</v>
      </c>
      <c r="N602" s="229">
        <v>99</v>
      </c>
      <c r="O602" s="228">
        <f t="shared" si="55"/>
        <v>0.747474747474748</v>
      </c>
      <c r="P602" s="157"/>
    </row>
    <row r="603" customHeight="1" spans="1:16">
      <c r="A603" s="133">
        <v>599</v>
      </c>
      <c r="B603" s="230">
        <v>2017011875</v>
      </c>
      <c r="C603" s="219" t="s">
        <v>874</v>
      </c>
      <c r="D603" s="219">
        <v>2017</v>
      </c>
      <c r="E603" s="219" t="s">
        <v>847</v>
      </c>
      <c r="F603" s="221">
        <v>7.62</v>
      </c>
      <c r="G603" s="221">
        <v>63.62</v>
      </c>
      <c r="H603" s="221">
        <v>3.92</v>
      </c>
      <c r="I603" s="221">
        <f t="shared" si="56"/>
        <v>75.16</v>
      </c>
      <c r="J603" s="227">
        <v>22</v>
      </c>
      <c r="K603" s="227">
        <v>33</v>
      </c>
      <c r="L603" s="228">
        <f t="shared" si="53"/>
        <v>0.666666666666667</v>
      </c>
      <c r="M603" s="229">
        <v>83</v>
      </c>
      <c r="N603" s="229">
        <v>99</v>
      </c>
      <c r="O603" s="228">
        <f t="shared" si="55"/>
        <v>0.838383838383838</v>
      </c>
      <c r="P603" s="157"/>
    </row>
    <row r="604" customHeight="1" spans="1:16">
      <c r="A604" s="133">
        <v>600</v>
      </c>
      <c r="B604" s="230">
        <v>2017011853</v>
      </c>
      <c r="C604" s="218" t="s">
        <v>875</v>
      </c>
      <c r="D604" s="219">
        <v>2017</v>
      </c>
      <c r="E604" s="219" t="s">
        <v>847</v>
      </c>
      <c r="F604" s="221">
        <v>7.1</v>
      </c>
      <c r="G604" s="221">
        <v>64.26</v>
      </c>
      <c r="H604" s="221">
        <v>3.97</v>
      </c>
      <c r="I604" s="221">
        <f t="shared" si="56"/>
        <v>75.33</v>
      </c>
      <c r="J604" s="227">
        <v>23</v>
      </c>
      <c r="K604" s="227">
        <v>33</v>
      </c>
      <c r="L604" s="228">
        <f t="shared" si="53"/>
        <v>0.696969696969697</v>
      </c>
      <c r="M604" s="229">
        <v>82</v>
      </c>
      <c r="N604" s="229">
        <v>99</v>
      </c>
      <c r="O604" s="228">
        <f t="shared" si="55"/>
        <v>0.828282828282828</v>
      </c>
      <c r="P604" s="157"/>
    </row>
    <row r="605" customHeight="1" spans="1:16">
      <c r="A605" s="133">
        <v>601</v>
      </c>
      <c r="B605" s="217" t="s">
        <v>876</v>
      </c>
      <c r="C605" s="218" t="s">
        <v>877</v>
      </c>
      <c r="D605" s="219">
        <v>2017</v>
      </c>
      <c r="E605" s="219" t="s">
        <v>847</v>
      </c>
      <c r="F605" s="221">
        <v>7.15</v>
      </c>
      <c r="G605" s="221">
        <v>63.46</v>
      </c>
      <c r="H605" s="221">
        <v>4.09</v>
      </c>
      <c r="I605" s="221">
        <f t="shared" si="56"/>
        <v>74.7</v>
      </c>
      <c r="J605" s="227">
        <v>24</v>
      </c>
      <c r="K605" s="227">
        <v>33</v>
      </c>
      <c r="L605" s="228">
        <f t="shared" si="53"/>
        <v>0.727272727272727</v>
      </c>
      <c r="M605" s="229">
        <v>84</v>
      </c>
      <c r="N605" s="229">
        <v>99</v>
      </c>
      <c r="O605" s="228">
        <f t="shared" si="55"/>
        <v>0.848484848484849</v>
      </c>
      <c r="P605" s="157"/>
    </row>
    <row r="606" customHeight="1" spans="1:16">
      <c r="A606" s="133">
        <v>602</v>
      </c>
      <c r="B606" s="217">
        <v>2017011873</v>
      </c>
      <c r="C606" s="218" t="s">
        <v>878</v>
      </c>
      <c r="D606" s="219">
        <v>2017</v>
      </c>
      <c r="E606" s="219" t="s">
        <v>847</v>
      </c>
      <c r="F606" s="221">
        <v>7.55</v>
      </c>
      <c r="G606" s="221">
        <v>62.73</v>
      </c>
      <c r="H606" s="221">
        <v>4.23</v>
      </c>
      <c r="I606" s="221">
        <f t="shared" si="56"/>
        <v>74.51</v>
      </c>
      <c r="J606" s="227">
        <v>25</v>
      </c>
      <c r="K606" s="227">
        <v>33</v>
      </c>
      <c r="L606" s="228">
        <f t="shared" si="53"/>
        <v>0.757575757575758</v>
      </c>
      <c r="M606" s="229">
        <v>85</v>
      </c>
      <c r="N606" s="229">
        <v>99</v>
      </c>
      <c r="O606" s="228">
        <f t="shared" si="55"/>
        <v>0.858585858585859</v>
      </c>
      <c r="P606" s="157"/>
    </row>
    <row r="607" customHeight="1" spans="1:16">
      <c r="A607" s="133">
        <v>603</v>
      </c>
      <c r="B607" s="230">
        <v>2017011871</v>
      </c>
      <c r="C607" s="219" t="s">
        <v>879</v>
      </c>
      <c r="D607" s="219">
        <v>2017</v>
      </c>
      <c r="E607" s="219" t="s">
        <v>847</v>
      </c>
      <c r="F607" s="221">
        <v>7.6</v>
      </c>
      <c r="G607" s="221">
        <v>62.88</v>
      </c>
      <c r="H607" s="221">
        <v>3.85</v>
      </c>
      <c r="I607" s="221">
        <f t="shared" si="56"/>
        <v>74.33</v>
      </c>
      <c r="J607" s="227">
        <v>26</v>
      </c>
      <c r="K607" s="227">
        <v>33</v>
      </c>
      <c r="L607" s="228">
        <f t="shared" si="53"/>
        <v>0.787878787878788</v>
      </c>
      <c r="M607" s="229">
        <v>86</v>
      </c>
      <c r="N607" s="229">
        <v>99</v>
      </c>
      <c r="O607" s="228">
        <f t="shared" si="55"/>
        <v>0.868686868686869</v>
      </c>
      <c r="P607" s="157"/>
    </row>
    <row r="608" customHeight="1" spans="1:16">
      <c r="A608" s="133">
        <v>604</v>
      </c>
      <c r="B608" s="217" t="s">
        <v>880</v>
      </c>
      <c r="C608" s="218" t="s">
        <v>881</v>
      </c>
      <c r="D608" s="219">
        <v>2017</v>
      </c>
      <c r="E608" s="219" t="s">
        <v>847</v>
      </c>
      <c r="F608" s="221">
        <v>7.35</v>
      </c>
      <c r="G608" s="221">
        <v>61.3</v>
      </c>
      <c r="H608" s="221">
        <v>4.73</v>
      </c>
      <c r="I608" s="221">
        <f t="shared" si="56"/>
        <v>73.38</v>
      </c>
      <c r="J608" s="227">
        <v>27</v>
      </c>
      <c r="K608" s="227">
        <v>33</v>
      </c>
      <c r="L608" s="228">
        <f t="shared" si="53"/>
        <v>0.818181818181818</v>
      </c>
      <c r="M608" s="229">
        <v>89</v>
      </c>
      <c r="N608" s="229">
        <v>99</v>
      </c>
      <c r="O608" s="228">
        <f t="shared" si="55"/>
        <v>0.898989898989899</v>
      </c>
      <c r="P608" s="157"/>
    </row>
    <row r="609" customHeight="1" spans="1:16">
      <c r="A609" s="133">
        <v>605</v>
      </c>
      <c r="B609" s="230">
        <v>2017011878</v>
      </c>
      <c r="C609" s="219" t="s">
        <v>882</v>
      </c>
      <c r="D609" s="219">
        <v>2017</v>
      </c>
      <c r="E609" s="219" t="s">
        <v>847</v>
      </c>
      <c r="F609" s="221">
        <v>7.75</v>
      </c>
      <c r="G609" s="221">
        <v>61.5</v>
      </c>
      <c r="H609" s="221">
        <v>4.02</v>
      </c>
      <c r="I609" s="221">
        <f t="shared" si="56"/>
        <v>73.27</v>
      </c>
      <c r="J609" s="227">
        <v>28</v>
      </c>
      <c r="K609" s="227">
        <v>33</v>
      </c>
      <c r="L609" s="228">
        <f t="shared" si="53"/>
        <v>0.848484848484849</v>
      </c>
      <c r="M609" s="229">
        <v>90</v>
      </c>
      <c r="N609" s="229">
        <v>99</v>
      </c>
      <c r="O609" s="228">
        <f t="shared" si="55"/>
        <v>0.909090909090909</v>
      </c>
      <c r="P609" s="157"/>
    </row>
    <row r="610" customHeight="1" spans="1:16">
      <c r="A610" s="133">
        <v>606</v>
      </c>
      <c r="B610" s="230">
        <v>2017011872</v>
      </c>
      <c r="C610" s="219" t="s">
        <v>883</v>
      </c>
      <c r="D610" s="219">
        <v>2017</v>
      </c>
      <c r="E610" s="219" t="s">
        <v>847</v>
      </c>
      <c r="F610" s="221">
        <v>7.35</v>
      </c>
      <c r="G610" s="221">
        <v>61.37</v>
      </c>
      <c r="H610" s="221">
        <v>4.07</v>
      </c>
      <c r="I610" s="221">
        <f t="shared" si="56"/>
        <v>72.79</v>
      </c>
      <c r="J610" s="227">
        <v>29</v>
      </c>
      <c r="K610" s="227">
        <v>33</v>
      </c>
      <c r="L610" s="228">
        <f t="shared" ref="L610:L673" si="57">IFERROR(J610/K610,"")</f>
        <v>0.878787878787879</v>
      </c>
      <c r="M610" s="229">
        <v>91</v>
      </c>
      <c r="N610" s="229">
        <v>99</v>
      </c>
      <c r="O610" s="228">
        <f t="shared" si="55"/>
        <v>0.919191919191919</v>
      </c>
      <c r="P610" s="157"/>
    </row>
    <row r="611" customHeight="1" spans="1:16">
      <c r="A611" s="133">
        <v>607</v>
      </c>
      <c r="B611" s="217">
        <v>2017011876</v>
      </c>
      <c r="C611" s="218" t="s">
        <v>884</v>
      </c>
      <c r="D611" s="219">
        <v>2017</v>
      </c>
      <c r="E611" s="219" t="s">
        <v>847</v>
      </c>
      <c r="F611" s="221">
        <v>7.7</v>
      </c>
      <c r="G611" s="221">
        <v>59.93</v>
      </c>
      <c r="H611" s="221">
        <v>4.08</v>
      </c>
      <c r="I611" s="221">
        <f t="shared" si="56"/>
        <v>71.71</v>
      </c>
      <c r="J611" s="227">
        <v>30</v>
      </c>
      <c r="K611" s="227">
        <v>33</v>
      </c>
      <c r="L611" s="228">
        <f t="shared" si="57"/>
        <v>0.909090909090909</v>
      </c>
      <c r="M611" s="229">
        <v>93</v>
      </c>
      <c r="N611" s="229">
        <v>99</v>
      </c>
      <c r="O611" s="228">
        <f t="shared" si="55"/>
        <v>0.939393939393939</v>
      </c>
      <c r="P611" s="157"/>
    </row>
    <row r="612" customHeight="1" spans="1:16">
      <c r="A612" s="133">
        <v>608</v>
      </c>
      <c r="B612" s="230">
        <v>2017011877</v>
      </c>
      <c r="C612" s="219" t="s">
        <v>885</v>
      </c>
      <c r="D612" s="219">
        <v>2017</v>
      </c>
      <c r="E612" s="219" t="s">
        <v>847</v>
      </c>
      <c r="F612" s="221">
        <v>7.01</v>
      </c>
      <c r="G612" s="221">
        <v>59.56</v>
      </c>
      <c r="H612" s="221">
        <v>4.44</v>
      </c>
      <c r="I612" s="221">
        <f t="shared" si="56"/>
        <v>71.01</v>
      </c>
      <c r="J612" s="227">
        <v>31</v>
      </c>
      <c r="K612" s="227">
        <v>33</v>
      </c>
      <c r="L612" s="228">
        <f t="shared" si="57"/>
        <v>0.939393939393939</v>
      </c>
      <c r="M612" s="229">
        <v>95</v>
      </c>
      <c r="N612" s="229">
        <v>99</v>
      </c>
      <c r="O612" s="228">
        <f t="shared" si="55"/>
        <v>0.95959595959596</v>
      </c>
      <c r="P612" s="157"/>
    </row>
    <row r="613" customHeight="1" spans="1:16">
      <c r="A613" s="133">
        <v>609</v>
      </c>
      <c r="B613" s="217" t="s">
        <v>886</v>
      </c>
      <c r="C613" s="218" t="s">
        <v>887</v>
      </c>
      <c r="D613" s="219">
        <v>2017</v>
      </c>
      <c r="E613" s="219" t="s">
        <v>847</v>
      </c>
      <c r="F613" s="221">
        <v>6.8</v>
      </c>
      <c r="G613" s="221">
        <v>53.07</v>
      </c>
      <c r="H613" s="221">
        <v>3.85</v>
      </c>
      <c r="I613" s="221">
        <f t="shared" si="56"/>
        <v>63.72</v>
      </c>
      <c r="J613" s="227">
        <v>32</v>
      </c>
      <c r="K613" s="227">
        <v>33</v>
      </c>
      <c r="L613" s="228">
        <f t="shared" si="57"/>
        <v>0.96969696969697</v>
      </c>
      <c r="M613" s="229">
        <v>97</v>
      </c>
      <c r="N613" s="229">
        <v>99</v>
      </c>
      <c r="O613" s="228">
        <f t="shared" si="55"/>
        <v>0.97979797979798</v>
      </c>
      <c r="P613" s="157"/>
    </row>
    <row r="614" customHeight="1" spans="1:16">
      <c r="A614" s="133">
        <v>610</v>
      </c>
      <c r="B614" s="217" t="s">
        <v>888</v>
      </c>
      <c r="C614" s="218" t="s">
        <v>889</v>
      </c>
      <c r="D614" s="219">
        <v>2017</v>
      </c>
      <c r="E614" s="219" t="s">
        <v>847</v>
      </c>
      <c r="F614" s="221">
        <v>7.2</v>
      </c>
      <c r="G614" s="221">
        <v>51.87</v>
      </c>
      <c r="H614" s="221">
        <v>3.22</v>
      </c>
      <c r="I614" s="221">
        <f t="shared" si="56"/>
        <v>62.29</v>
      </c>
      <c r="J614" s="227">
        <v>33</v>
      </c>
      <c r="K614" s="227">
        <v>33</v>
      </c>
      <c r="L614" s="228">
        <f t="shared" si="57"/>
        <v>1</v>
      </c>
      <c r="M614" s="229">
        <v>99</v>
      </c>
      <c r="N614" s="229">
        <v>99</v>
      </c>
      <c r="O614" s="228">
        <f t="shared" si="55"/>
        <v>1</v>
      </c>
      <c r="P614" s="157"/>
    </row>
    <row r="615" customHeight="1" spans="1:16">
      <c r="A615" s="133">
        <v>611</v>
      </c>
      <c r="B615" s="219">
        <v>2017011884</v>
      </c>
      <c r="C615" s="231" t="s">
        <v>415</v>
      </c>
      <c r="D615" s="219">
        <v>2017</v>
      </c>
      <c r="E615" s="219" t="s">
        <v>890</v>
      </c>
      <c r="F615" s="221">
        <v>9.4</v>
      </c>
      <c r="G615" s="221">
        <v>69.02</v>
      </c>
      <c r="H615" s="221">
        <v>6.68</v>
      </c>
      <c r="I615" s="221">
        <v>85.1</v>
      </c>
      <c r="J615" s="227">
        <v>1</v>
      </c>
      <c r="K615" s="227">
        <v>32</v>
      </c>
      <c r="L615" s="228">
        <f t="shared" si="57"/>
        <v>0.03125</v>
      </c>
      <c r="M615" s="234">
        <v>4</v>
      </c>
      <c r="N615" s="229">
        <v>99</v>
      </c>
      <c r="O615" s="228">
        <f t="shared" si="55"/>
        <v>0.0404040404040404</v>
      </c>
      <c r="P615" s="157"/>
    </row>
    <row r="616" customHeight="1" spans="1:16">
      <c r="A616" s="133">
        <v>612</v>
      </c>
      <c r="B616" s="219">
        <v>2017011902</v>
      </c>
      <c r="C616" s="231" t="s">
        <v>891</v>
      </c>
      <c r="D616" s="219">
        <v>2017</v>
      </c>
      <c r="E616" s="219" t="s">
        <v>890</v>
      </c>
      <c r="F616" s="221">
        <v>8.4</v>
      </c>
      <c r="G616" s="221">
        <v>69.76</v>
      </c>
      <c r="H616" s="221">
        <v>5.3</v>
      </c>
      <c r="I616" s="221">
        <v>83.46</v>
      </c>
      <c r="J616" s="227">
        <v>2</v>
      </c>
      <c r="K616" s="227">
        <v>32</v>
      </c>
      <c r="L616" s="228">
        <f t="shared" si="57"/>
        <v>0.0625</v>
      </c>
      <c r="M616" s="234">
        <v>9</v>
      </c>
      <c r="N616" s="229">
        <v>99</v>
      </c>
      <c r="O616" s="228">
        <f t="shared" si="55"/>
        <v>0.0909090909090909</v>
      </c>
      <c r="P616" s="157"/>
    </row>
    <row r="617" customHeight="1" spans="1:16">
      <c r="A617" s="133">
        <v>613</v>
      </c>
      <c r="B617" s="219">
        <v>2017011910</v>
      </c>
      <c r="C617" s="231" t="s">
        <v>892</v>
      </c>
      <c r="D617" s="219">
        <v>2017</v>
      </c>
      <c r="E617" s="219" t="s">
        <v>890</v>
      </c>
      <c r="F617" s="221">
        <v>8.6</v>
      </c>
      <c r="G617" s="221">
        <v>69.26</v>
      </c>
      <c r="H617" s="232">
        <v>4.31</v>
      </c>
      <c r="I617" s="221">
        <v>82.17</v>
      </c>
      <c r="J617" s="227">
        <v>3</v>
      </c>
      <c r="K617" s="227">
        <v>32</v>
      </c>
      <c r="L617" s="228">
        <f t="shared" si="57"/>
        <v>0.09375</v>
      </c>
      <c r="M617" s="234">
        <v>15</v>
      </c>
      <c r="N617" s="229">
        <v>99</v>
      </c>
      <c r="O617" s="228">
        <f t="shared" si="55"/>
        <v>0.151515151515152</v>
      </c>
      <c r="P617" s="157"/>
    </row>
    <row r="618" customHeight="1" spans="1:16">
      <c r="A618" s="133">
        <v>614</v>
      </c>
      <c r="B618" s="219">
        <v>2017011904</v>
      </c>
      <c r="C618" s="231" t="s">
        <v>893</v>
      </c>
      <c r="D618" s="219">
        <v>2017</v>
      </c>
      <c r="E618" s="219" t="s">
        <v>890</v>
      </c>
      <c r="F618" s="221">
        <v>8.65</v>
      </c>
      <c r="G618" s="221">
        <v>68.68</v>
      </c>
      <c r="H618" s="221">
        <v>4.81</v>
      </c>
      <c r="I618" s="221">
        <v>82.14</v>
      </c>
      <c r="J618" s="227">
        <v>4</v>
      </c>
      <c r="K618" s="227">
        <v>32</v>
      </c>
      <c r="L618" s="228">
        <f t="shared" si="57"/>
        <v>0.125</v>
      </c>
      <c r="M618" s="234">
        <v>16</v>
      </c>
      <c r="N618" s="229">
        <v>99</v>
      </c>
      <c r="O618" s="228">
        <f t="shared" si="55"/>
        <v>0.161616161616162</v>
      </c>
      <c r="P618" s="157"/>
    </row>
    <row r="619" customHeight="1" spans="1:16">
      <c r="A619" s="133">
        <v>615</v>
      </c>
      <c r="B619" s="219">
        <v>2017011897</v>
      </c>
      <c r="C619" s="231" t="s">
        <v>894</v>
      </c>
      <c r="D619" s="219">
        <v>2017</v>
      </c>
      <c r="E619" s="219" t="s">
        <v>890</v>
      </c>
      <c r="F619" s="221">
        <v>8.75</v>
      </c>
      <c r="G619" s="221">
        <v>67.96</v>
      </c>
      <c r="H619" s="221">
        <v>5</v>
      </c>
      <c r="I619" s="221">
        <v>81.71</v>
      </c>
      <c r="J619" s="227">
        <v>5</v>
      </c>
      <c r="K619" s="227">
        <v>32</v>
      </c>
      <c r="L619" s="228">
        <f t="shared" si="57"/>
        <v>0.15625</v>
      </c>
      <c r="M619" s="234">
        <v>19</v>
      </c>
      <c r="N619" s="229">
        <v>99</v>
      </c>
      <c r="O619" s="228">
        <f t="shared" si="55"/>
        <v>0.191919191919192</v>
      </c>
      <c r="P619" s="157"/>
    </row>
    <row r="620" customHeight="1" spans="1:16">
      <c r="A620" s="133">
        <v>616</v>
      </c>
      <c r="B620" s="219">
        <v>2017011903</v>
      </c>
      <c r="C620" s="231" t="s">
        <v>895</v>
      </c>
      <c r="D620" s="219">
        <v>2017</v>
      </c>
      <c r="E620" s="219" t="s">
        <v>890</v>
      </c>
      <c r="F620" s="221">
        <v>8.05</v>
      </c>
      <c r="G620" s="221">
        <v>68.29</v>
      </c>
      <c r="H620" s="221">
        <v>5.21</v>
      </c>
      <c r="I620" s="221">
        <v>81.55</v>
      </c>
      <c r="J620" s="227">
        <v>6</v>
      </c>
      <c r="K620" s="227">
        <v>32</v>
      </c>
      <c r="L620" s="228">
        <f t="shared" si="57"/>
        <v>0.1875</v>
      </c>
      <c r="M620" s="234">
        <v>22</v>
      </c>
      <c r="N620" s="229">
        <v>99</v>
      </c>
      <c r="O620" s="228">
        <f t="shared" si="55"/>
        <v>0.222222222222222</v>
      </c>
      <c r="P620" s="157"/>
    </row>
    <row r="621" customHeight="1" spans="1:16">
      <c r="A621" s="133">
        <v>617</v>
      </c>
      <c r="B621" s="219">
        <v>2017011912</v>
      </c>
      <c r="C621" s="231" t="s">
        <v>896</v>
      </c>
      <c r="D621" s="219">
        <v>2017</v>
      </c>
      <c r="E621" s="219" t="s">
        <v>890</v>
      </c>
      <c r="F621" s="221">
        <v>8.35</v>
      </c>
      <c r="G621" s="221">
        <v>68.55</v>
      </c>
      <c r="H621" s="221">
        <v>4.08</v>
      </c>
      <c r="I621" s="221">
        <v>80.98</v>
      </c>
      <c r="J621" s="227">
        <v>7</v>
      </c>
      <c r="K621" s="227">
        <v>32</v>
      </c>
      <c r="L621" s="228">
        <f t="shared" si="57"/>
        <v>0.21875</v>
      </c>
      <c r="M621" s="234">
        <v>28</v>
      </c>
      <c r="N621" s="229">
        <v>99</v>
      </c>
      <c r="O621" s="228">
        <f t="shared" si="55"/>
        <v>0.282828282828283</v>
      </c>
      <c r="P621" s="157"/>
    </row>
    <row r="622" customHeight="1" spans="1:16">
      <c r="A622" s="133">
        <v>618</v>
      </c>
      <c r="B622" s="219">
        <v>2017011905</v>
      </c>
      <c r="C622" s="231" t="s">
        <v>897</v>
      </c>
      <c r="D622" s="219">
        <v>2017</v>
      </c>
      <c r="E622" s="219" t="s">
        <v>890</v>
      </c>
      <c r="F622" s="221">
        <v>8.18</v>
      </c>
      <c r="G622" s="221">
        <v>67.44</v>
      </c>
      <c r="H622" s="221">
        <v>5.35</v>
      </c>
      <c r="I622" s="221">
        <v>80.97</v>
      </c>
      <c r="J622" s="227">
        <v>8</v>
      </c>
      <c r="K622" s="227">
        <v>32</v>
      </c>
      <c r="L622" s="228">
        <f t="shared" si="57"/>
        <v>0.25</v>
      </c>
      <c r="M622" s="234">
        <v>29</v>
      </c>
      <c r="N622" s="229">
        <v>99</v>
      </c>
      <c r="O622" s="228">
        <f t="shared" si="55"/>
        <v>0.292929292929293</v>
      </c>
      <c r="P622" s="157"/>
    </row>
    <row r="623" customHeight="1" spans="1:16">
      <c r="A623" s="133">
        <v>619</v>
      </c>
      <c r="B623" s="218">
        <v>2017011882</v>
      </c>
      <c r="C623" s="233" t="s">
        <v>898</v>
      </c>
      <c r="D623" s="219">
        <v>2017</v>
      </c>
      <c r="E623" s="219" t="s">
        <v>890</v>
      </c>
      <c r="F623" s="220">
        <v>9</v>
      </c>
      <c r="G623" s="220">
        <v>65.98</v>
      </c>
      <c r="H623" s="220">
        <v>5.83</v>
      </c>
      <c r="I623" s="220">
        <v>80.81</v>
      </c>
      <c r="J623" s="227">
        <v>9</v>
      </c>
      <c r="K623" s="227">
        <v>32</v>
      </c>
      <c r="L623" s="228">
        <f t="shared" si="57"/>
        <v>0.28125</v>
      </c>
      <c r="M623" s="234">
        <v>31</v>
      </c>
      <c r="N623" s="229">
        <v>99</v>
      </c>
      <c r="O623" s="228">
        <f t="shared" si="55"/>
        <v>0.313131313131313</v>
      </c>
      <c r="P623" s="157"/>
    </row>
    <row r="624" customHeight="1" spans="1:16">
      <c r="A624" s="133">
        <v>620</v>
      </c>
      <c r="B624" s="218">
        <v>2017011886</v>
      </c>
      <c r="C624" s="233" t="s">
        <v>899</v>
      </c>
      <c r="D624" s="219">
        <v>2017</v>
      </c>
      <c r="E624" s="219" t="s">
        <v>890</v>
      </c>
      <c r="F624" s="220">
        <v>8.25</v>
      </c>
      <c r="G624" s="220">
        <v>66.93</v>
      </c>
      <c r="H624" s="220">
        <v>4.92</v>
      </c>
      <c r="I624" s="220">
        <v>80.1</v>
      </c>
      <c r="J624" s="227">
        <v>10</v>
      </c>
      <c r="K624" s="227">
        <v>32</v>
      </c>
      <c r="L624" s="228">
        <f t="shared" si="57"/>
        <v>0.3125</v>
      </c>
      <c r="M624" s="234">
        <v>41</v>
      </c>
      <c r="N624" s="229">
        <v>99</v>
      </c>
      <c r="O624" s="228">
        <f t="shared" si="55"/>
        <v>0.414141414141414</v>
      </c>
      <c r="P624" s="157"/>
    </row>
    <row r="625" customHeight="1" spans="1:16">
      <c r="A625" s="133">
        <v>621</v>
      </c>
      <c r="B625" s="219">
        <v>2017011908</v>
      </c>
      <c r="C625" s="219" t="s">
        <v>900</v>
      </c>
      <c r="D625" s="219">
        <v>2017</v>
      </c>
      <c r="E625" s="219" t="s">
        <v>890</v>
      </c>
      <c r="F625" s="221">
        <v>8.19</v>
      </c>
      <c r="G625" s="221">
        <v>67.39</v>
      </c>
      <c r="H625" s="221">
        <v>4.51</v>
      </c>
      <c r="I625" s="221">
        <v>80.09</v>
      </c>
      <c r="J625" s="227">
        <v>11</v>
      </c>
      <c r="K625" s="227">
        <v>32</v>
      </c>
      <c r="L625" s="228">
        <f t="shared" si="57"/>
        <v>0.34375</v>
      </c>
      <c r="M625" s="234">
        <v>42</v>
      </c>
      <c r="N625" s="229">
        <v>99</v>
      </c>
      <c r="O625" s="228">
        <f t="shared" si="55"/>
        <v>0.424242424242424</v>
      </c>
      <c r="P625" s="157"/>
    </row>
    <row r="626" customHeight="1" spans="1:16">
      <c r="A626" s="133">
        <v>622</v>
      </c>
      <c r="B626" s="219">
        <v>2017011901</v>
      </c>
      <c r="C626" s="231" t="s">
        <v>901</v>
      </c>
      <c r="D626" s="219">
        <v>2017</v>
      </c>
      <c r="E626" s="219" t="s">
        <v>890</v>
      </c>
      <c r="F626" s="221">
        <v>8.65</v>
      </c>
      <c r="G626" s="221">
        <v>66.95</v>
      </c>
      <c r="H626" s="221">
        <v>4.45</v>
      </c>
      <c r="I626" s="221">
        <v>80.05</v>
      </c>
      <c r="J626" s="227">
        <v>12</v>
      </c>
      <c r="K626" s="227">
        <v>32</v>
      </c>
      <c r="L626" s="228">
        <f t="shared" si="57"/>
        <v>0.375</v>
      </c>
      <c r="M626" s="234">
        <v>43</v>
      </c>
      <c r="N626" s="229">
        <v>99</v>
      </c>
      <c r="O626" s="228">
        <f t="shared" si="55"/>
        <v>0.434343434343434</v>
      </c>
      <c r="P626" s="157"/>
    </row>
    <row r="627" customHeight="1" spans="1:16">
      <c r="A627" s="133">
        <v>623</v>
      </c>
      <c r="B627" s="218">
        <v>2017011890</v>
      </c>
      <c r="C627" s="233" t="s">
        <v>902</v>
      </c>
      <c r="D627" s="219">
        <v>2017</v>
      </c>
      <c r="E627" s="219" t="s">
        <v>890</v>
      </c>
      <c r="F627" s="220">
        <v>8.56</v>
      </c>
      <c r="G627" s="220">
        <v>66.04</v>
      </c>
      <c r="H627" s="220">
        <v>5.21</v>
      </c>
      <c r="I627" s="220">
        <v>79.81</v>
      </c>
      <c r="J627" s="227">
        <v>13</v>
      </c>
      <c r="K627" s="227">
        <v>32</v>
      </c>
      <c r="L627" s="228">
        <f t="shared" si="57"/>
        <v>0.40625</v>
      </c>
      <c r="M627" s="234">
        <v>45</v>
      </c>
      <c r="N627" s="229">
        <v>99</v>
      </c>
      <c r="O627" s="228">
        <f t="shared" si="55"/>
        <v>0.454545454545455</v>
      </c>
      <c r="P627" s="157"/>
    </row>
    <row r="628" customHeight="1" spans="1:16">
      <c r="A628" s="133">
        <v>624</v>
      </c>
      <c r="B628" s="219">
        <v>2017011891</v>
      </c>
      <c r="C628" s="231" t="s">
        <v>903</v>
      </c>
      <c r="D628" s="219">
        <v>2017</v>
      </c>
      <c r="E628" s="219" t="s">
        <v>890</v>
      </c>
      <c r="F628" s="221">
        <v>8.25</v>
      </c>
      <c r="G628" s="221">
        <v>67.03</v>
      </c>
      <c r="H628" s="221">
        <v>4.12</v>
      </c>
      <c r="I628" s="221">
        <v>79.4</v>
      </c>
      <c r="J628" s="227">
        <v>14</v>
      </c>
      <c r="K628" s="227">
        <v>32</v>
      </c>
      <c r="L628" s="228">
        <f t="shared" si="57"/>
        <v>0.4375</v>
      </c>
      <c r="M628" s="234">
        <v>51</v>
      </c>
      <c r="N628" s="229">
        <v>99</v>
      </c>
      <c r="O628" s="228">
        <f t="shared" si="55"/>
        <v>0.515151515151515</v>
      </c>
      <c r="P628" s="157"/>
    </row>
    <row r="629" customHeight="1" spans="1:16">
      <c r="A629" s="133">
        <v>625</v>
      </c>
      <c r="B629" s="219">
        <v>2017011894</v>
      </c>
      <c r="C629" s="231" t="s">
        <v>904</v>
      </c>
      <c r="D629" s="219">
        <v>2017</v>
      </c>
      <c r="E629" s="219" t="s">
        <v>890</v>
      </c>
      <c r="F629" s="221">
        <v>8.05</v>
      </c>
      <c r="G629" s="221">
        <v>66.94</v>
      </c>
      <c r="H629" s="221">
        <v>4.31</v>
      </c>
      <c r="I629" s="221">
        <v>79.3</v>
      </c>
      <c r="J629" s="227">
        <v>15</v>
      </c>
      <c r="K629" s="227">
        <v>32</v>
      </c>
      <c r="L629" s="228">
        <f t="shared" si="57"/>
        <v>0.46875</v>
      </c>
      <c r="M629" s="234">
        <v>53</v>
      </c>
      <c r="N629" s="229">
        <v>99</v>
      </c>
      <c r="O629" s="228">
        <f t="shared" si="55"/>
        <v>0.535353535353535</v>
      </c>
      <c r="P629" s="157"/>
    </row>
    <row r="630" customHeight="1" spans="1:16">
      <c r="A630" s="133">
        <v>626</v>
      </c>
      <c r="B630" s="219">
        <v>2017011896</v>
      </c>
      <c r="C630" s="231" t="s">
        <v>905</v>
      </c>
      <c r="D630" s="219">
        <v>2017</v>
      </c>
      <c r="E630" s="219" t="s">
        <v>890</v>
      </c>
      <c r="F630" s="221">
        <v>8.7</v>
      </c>
      <c r="G630" s="221">
        <v>65.6</v>
      </c>
      <c r="H630" s="221">
        <v>4.91</v>
      </c>
      <c r="I630" s="221">
        <v>79.21</v>
      </c>
      <c r="J630" s="227">
        <v>16</v>
      </c>
      <c r="K630" s="227">
        <v>32</v>
      </c>
      <c r="L630" s="228">
        <f t="shared" si="57"/>
        <v>0.5</v>
      </c>
      <c r="M630" s="234">
        <v>54</v>
      </c>
      <c r="N630" s="229">
        <v>99</v>
      </c>
      <c r="O630" s="228">
        <f t="shared" si="55"/>
        <v>0.545454545454545</v>
      </c>
      <c r="P630" s="157"/>
    </row>
    <row r="631" customHeight="1" spans="1:16">
      <c r="A631" s="133">
        <v>627</v>
      </c>
      <c r="B631" s="219">
        <v>2017011898</v>
      </c>
      <c r="C631" s="231" t="s">
        <v>906</v>
      </c>
      <c r="D631" s="219">
        <v>2017</v>
      </c>
      <c r="E631" s="219" t="s">
        <v>890</v>
      </c>
      <c r="F631" s="221">
        <v>7.9</v>
      </c>
      <c r="G631" s="221">
        <v>66.71</v>
      </c>
      <c r="H631" s="221">
        <v>4.45</v>
      </c>
      <c r="I631" s="221">
        <v>79.06</v>
      </c>
      <c r="J631" s="227">
        <v>17</v>
      </c>
      <c r="K631" s="227">
        <v>32</v>
      </c>
      <c r="L631" s="228">
        <f t="shared" si="57"/>
        <v>0.53125</v>
      </c>
      <c r="M631" s="234">
        <v>56</v>
      </c>
      <c r="N631" s="229">
        <v>99</v>
      </c>
      <c r="O631" s="228">
        <f t="shared" si="55"/>
        <v>0.565656565656566</v>
      </c>
      <c r="P631" s="157"/>
    </row>
    <row r="632" customHeight="1" spans="1:16">
      <c r="A632" s="133">
        <v>628</v>
      </c>
      <c r="B632" s="219">
        <v>2017011909</v>
      </c>
      <c r="C632" s="231" t="s">
        <v>907</v>
      </c>
      <c r="D632" s="219">
        <v>2017</v>
      </c>
      <c r="E632" s="219" t="s">
        <v>890</v>
      </c>
      <c r="F632" s="232">
        <v>8.15</v>
      </c>
      <c r="G632" s="232">
        <v>66.26</v>
      </c>
      <c r="H632" s="232">
        <v>4.24</v>
      </c>
      <c r="I632" s="232">
        <v>78.74</v>
      </c>
      <c r="J632" s="227">
        <v>18</v>
      </c>
      <c r="K632" s="227">
        <v>32</v>
      </c>
      <c r="L632" s="228">
        <f t="shared" si="57"/>
        <v>0.5625</v>
      </c>
      <c r="M632" s="234">
        <v>58</v>
      </c>
      <c r="N632" s="229">
        <v>99</v>
      </c>
      <c r="O632" s="228">
        <f t="shared" si="55"/>
        <v>0.585858585858586</v>
      </c>
      <c r="P632" s="157"/>
    </row>
    <row r="633" customHeight="1" spans="1:16">
      <c r="A633" s="133">
        <v>629</v>
      </c>
      <c r="B633" s="219">
        <v>2017011900</v>
      </c>
      <c r="C633" s="231" t="s">
        <v>908</v>
      </c>
      <c r="D633" s="219">
        <v>2017</v>
      </c>
      <c r="E633" s="219" t="s">
        <v>890</v>
      </c>
      <c r="F633" s="221">
        <v>8.9</v>
      </c>
      <c r="G633" s="221">
        <v>65.04</v>
      </c>
      <c r="H633" s="221">
        <v>4.76</v>
      </c>
      <c r="I633" s="221">
        <v>78.7</v>
      </c>
      <c r="J633" s="227">
        <v>19</v>
      </c>
      <c r="K633" s="227">
        <v>32</v>
      </c>
      <c r="L633" s="228">
        <f t="shared" si="57"/>
        <v>0.59375</v>
      </c>
      <c r="M633" s="234">
        <v>59</v>
      </c>
      <c r="N633" s="229">
        <v>99</v>
      </c>
      <c r="O633" s="228">
        <f t="shared" si="55"/>
        <v>0.595959595959596</v>
      </c>
      <c r="P633" s="157"/>
    </row>
    <row r="634" customHeight="1" spans="1:16">
      <c r="A634" s="133">
        <v>630</v>
      </c>
      <c r="B634" s="219">
        <v>2017011893</v>
      </c>
      <c r="C634" s="231" t="s">
        <v>909</v>
      </c>
      <c r="D634" s="219">
        <v>2017</v>
      </c>
      <c r="E634" s="219" t="s">
        <v>890</v>
      </c>
      <c r="F634" s="221">
        <v>8.25</v>
      </c>
      <c r="G634" s="221">
        <v>65.8</v>
      </c>
      <c r="H634" s="221">
        <v>4.57</v>
      </c>
      <c r="I634" s="221">
        <v>78.62</v>
      </c>
      <c r="J634" s="227">
        <v>20</v>
      </c>
      <c r="K634" s="227">
        <v>32</v>
      </c>
      <c r="L634" s="228">
        <f t="shared" si="57"/>
        <v>0.625</v>
      </c>
      <c r="M634" s="234">
        <v>60</v>
      </c>
      <c r="N634" s="229">
        <v>99</v>
      </c>
      <c r="O634" s="228">
        <f t="shared" si="55"/>
        <v>0.606060606060606</v>
      </c>
      <c r="P634" s="157"/>
    </row>
    <row r="635" customHeight="1" spans="1:16">
      <c r="A635" s="133">
        <v>631</v>
      </c>
      <c r="B635" s="219">
        <v>2017011906</v>
      </c>
      <c r="C635" s="231" t="s">
        <v>910</v>
      </c>
      <c r="D635" s="219">
        <v>2017</v>
      </c>
      <c r="E635" s="219" t="s">
        <v>890</v>
      </c>
      <c r="F635" s="221">
        <v>8.49</v>
      </c>
      <c r="G635" s="221">
        <v>63.94</v>
      </c>
      <c r="H635" s="221">
        <v>4.53</v>
      </c>
      <c r="I635" s="221">
        <v>76.96</v>
      </c>
      <c r="J635" s="227">
        <v>21</v>
      </c>
      <c r="K635" s="227">
        <v>32</v>
      </c>
      <c r="L635" s="228">
        <f t="shared" si="57"/>
        <v>0.65625</v>
      </c>
      <c r="M635" s="234">
        <v>71</v>
      </c>
      <c r="N635" s="229">
        <v>99</v>
      </c>
      <c r="O635" s="228">
        <f t="shared" si="55"/>
        <v>0.717171717171717</v>
      </c>
      <c r="P635" s="157"/>
    </row>
    <row r="636" customHeight="1" spans="1:16">
      <c r="A636" s="133">
        <v>632</v>
      </c>
      <c r="B636" s="219">
        <v>2017011911</v>
      </c>
      <c r="C636" s="231" t="s">
        <v>911</v>
      </c>
      <c r="D636" s="219">
        <v>2017</v>
      </c>
      <c r="E636" s="219" t="s">
        <v>890</v>
      </c>
      <c r="F636" s="221">
        <v>7.85</v>
      </c>
      <c r="G636" s="221">
        <v>64.94</v>
      </c>
      <c r="H636" s="221">
        <v>4.05</v>
      </c>
      <c r="I636" s="221">
        <v>76.84</v>
      </c>
      <c r="J636" s="227">
        <v>22</v>
      </c>
      <c r="K636" s="227">
        <v>32</v>
      </c>
      <c r="L636" s="228">
        <f t="shared" si="57"/>
        <v>0.6875</v>
      </c>
      <c r="M636" s="234">
        <v>72</v>
      </c>
      <c r="N636" s="229">
        <v>99</v>
      </c>
      <c r="O636" s="228">
        <f t="shared" ref="O636:O699" si="58">IFERROR(M636/N636,"")</f>
        <v>0.727272727272727</v>
      </c>
      <c r="P636" s="157"/>
    </row>
    <row r="637" customHeight="1" spans="1:16">
      <c r="A637" s="133">
        <v>633</v>
      </c>
      <c r="B637" s="219">
        <v>2017011907</v>
      </c>
      <c r="C637" s="231" t="s">
        <v>912</v>
      </c>
      <c r="D637" s="219">
        <v>2017</v>
      </c>
      <c r="E637" s="219" t="s">
        <v>890</v>
      </c>
      <c r="F637" s="221">
        <v>8.18</v>
      </c>
      <c r="G637" s="221">
        <v>64.31</v>
      </c>
      <c r="H637" s="221">
        <v>4.03</v>
      </c>
      <c r="I637" s="221">
        <v>76.52</v>
      </c>
      <c r="J637" s="227">
        <v>23</v>
      </c>
      <c r="K637" s="227">
        <v>32</v>
      </c>
      <c r="L637" s="228">
        <f t="shared" si="57"/>
        <v>0.71875</v>
      </c>
      <c r="M637" s="234">
        <v>73</v>
      </c>
      <c r="N637" s="229">
        <v>99</v>
      </c>
      <c r="O637" s="228">
        <f t="shared" si="58"/>
        <v>0.737373737373737</v>
      </c>
      <c r="P637" s="157"/>
    </row>
    <row r="638" customHeight="1" spans="1:16">
      <c r="A638" s="133">
        <v>634</v>
      </c>
      <c r="B638" s="219">
        <v>2017011879</v>
      </c>
      <c r="C638" s="231" t="s">
        <v>913</v>
      </c>
      <c r="D638" s="219">
        <v>2017</v>
      </c>
      <c r="E638" s="219" t="s">
        <v>890</v>
      </c>
      <c r="F638" s="221">
        <v>8.13</v>
      </c>
      <c r="G638" s="221">
        <v>63.34</v>
      </c>
      <c r="H638" s="221">
        <v>4.72</v>
      </c>
      <c r="I638" s="221">
        <v>76.19</v>
      </c>
      <c r="J638" s="227">
        <v>24</v>
      </c>
      <c r="K638" s="227">
        <v>32</v>
      </c>
      <c r="L638" s="228">
        <f t="shared" si="57"/>
        <v>0.75</v>
      </c>
      <c r="M638" s="234">
        <v>75</v>
      </c>
      <c r="N638" s="229">
        <v>99</v>
      </c>
      <c r="O638" s="228">
        <f t="shared" si="58"/>
        <v>0.757575757575758</v>
      </c>
      <c r="P638" s="157"/>
    </row>
    <row r="639" customHeight="1" spans="1:16">
      <c r="A639" s="133">
        <v>635</v>
      </c>
      <c r="B639" s="219">
        <v>2017011885</v>
      </c>
      <c r="C639" s="231" t="s">
        <v>914</v>
      </c>
      <c r="D639" s="219">
        <v>2017</v>
      </c>
      <c r="E639" s="219" t="s">
        <v>890</v>
      </c>
      <c r="F639" s="221">
        <v>8.11</v>
      </c>
      <c r="G639" s="221">
        <v>60.85</v>
      </c>
      <c r="H639" s="221">
        <v>7.16</v>
      </c>
      <c r="I639" s="221">
        <v>76.12</v>
      </c>
      <c r="J639" s="227">
        <v>25</v>
      </c>
      <c r="K639" s="227">
        <v>32</v>
      </c>
      <c r="L639" s="228">
        <f t="shared" si="57"/>
        <v>0.78125</v>
      </c>
      <c r="M639" s="234">
        <v>77</v>
      </c>
      <c r="N639" s="229">
        <v>99</v>
      </c>
      <c r="O639" s="228">
        <f t="shared" si="58"/>
        <v>0.777777777777778</v>
      </c>
      <c r="P639" s="157"/>
    </row>
    <row r="640" customHeight="1" spans="1:16">
      <c r="A640" s="133">
        <v>636</v>
      </c>
      <c r="B640" s="219">
        <v>2017211889</v>
      </c>
      <c r="C640" s="231" t="s">
        <v>915</v>
      </c>
      <c r="D640" s="219">
        <v>2017</v>
      </c>
      <c r="E640" s="219" t="s">
        <v>890</v>
      </c>
      <c r="F640" s="221">
        <v>8.75</v>
      </c>
      <c r="G640" s="221">
        <v>62.32</v>
      </c>
      <c r="H640" s="221">
        <v>5.16</v>
      </c>
      <c r="I640" s="221">
        <v>75.93</v>
      </c>
      <c r="J640" s="227">
        <v>26</v>
      </c>
      <c r="K640" s="227">
        <v>32</v>
      </c>
      <c r="L640" s="228">
        <f t="shared" si="57"/>
        <v>0.8125</v>
      </c>
      <c r="M640" s="234">
        <v>78</v>
      </c>
      <c r="N640" s="229">
        <v>99</v>
      </c>
      <c r="O640" s="228">
        <f t="shared" si="58"/>
        <v>0.787878787878788</v>
      </c>
      <c r="P640" s="157"/>
    </row>
    <row r="641" customHeight="1" spans="1:16">
      <c r="A641" s="133">
        <v>637</v>
      </c>
      <c r="B641" s="219">
        <v>2017011883</v>
      </c>
      <c r="C641" s="231" t="s">
        <v>916</v>
      </c>
      <c r="D641" s="219">
        <v>2017</v>
      </c>
      <c r="E641" s="219" t="s">
        <v>890</v>
      </c>
      <c r="F641" s="221">
        <v>8.56</v>
      </c>
      <c r="G641" s="221">
        <v>62.67</v>
      </c>
      <c r="H641" s="221">
        <v>4.6</v>
      </c>
      <c r="I641" s="221">
        <v>75.83</v>
      </c>
      <c r="J641" s="227">
        <v>27</v>
      </c>
      <c r="K641" s="227">
        <v>32</v>
      </c>
      <c r="L641" s="228">
        <f t="shared" si="57"/>
        <v>0.84375</v>
      </c>
      <c r="M641" s="234">
        <v>79</v>
      </c>
      <c r="N641" s="229">
        <v>99</v>
      </c>
      <c r="O641" s="228">
        <f t="shared" si="58"/>
        <v>0.797979797979798</v>
      </c>
      <c r="P641" s="157"/>
    </row>
    <row r="642" customHeight="1" spans="1:16">
      <c r="A642" s="133">
        <v>638</v>
      </c>
      <c r="B642" s="219">
        <v>2017011913</v>
      </c>
      <c r="C642" s="231" t="s">
        <v>917</v>
      </c>
      <c r="D642" s="219">
        <v>2017</v>
      </c>
      <c r="E642" s="219" t="s">
        <v>890</v>
      </c>
      <c r="F642" s="221">
        <v>7.75</v>
      </c>
      <c r="G642" s="221">
        <v>63.42</v>
      </c>
      <c r="H642" s="221">
        <v>4.53</v>
      </c>
      <c r="I642" s="221">
        <v>75.7</v>
      </c>
      <c r="J642" s="227">
        <v>28</v>
      </c>
      <c r="K642" s="227">
        <v>32</v>
      </c>
      <c r="L642" s="228">
        <f t="shared" si="57"/>
        <v>0.875</v>
      </c>
      <c r="M642" s="234">
        <v>80</v>
      </c>
      <c r="N642" s="229">
        <v>99</v>
      </c>
      <c r="O642" s="228">
        <f t="shared" si="58"/>
        <v>0.808080808080808</v>
      </c>
      <c r="P642" s="157"/>
    </row>
    <row r="643" customHeight="1" spans="1:16">
      <c r="A643" s="133">
        <v>639</v>
      </c>
      <c r="B643" s="218">
        <v>2017011880</v>
      </c>
      <c r="C643" s="233" t="s">
        <v>918</v>
      </c>
      <c r="D643" s="219">
        <v>2017</v>
      </c>
      <c r="E643" s="219" t="s">
        <v>890</v>
      </c>
      <c r="F643" s="220">
        <v>7.91</v>
      </c>
      <c r="G643" s="220">
        <v>61.09</v>
      </c>
      <c r="H643" s="220">
        <v>4.9</v>
      </c>
      <c r="I643" s="220">
        <v>73.9</v>
      </c>
      <c r="J643" s="227">
        <v>29</v>
      </c>
      <c r="K643" s="227">
        <v>32</v>
      </c>
      <c r="L643" s="228">
        <f t="shared" si="57"/>
        <v>0.90625</v>
      </c>
      <c r="M643" s="234">
        <v>87</v>
      </c>
      <c r="N643" s="229">
        <v>99</v>
      </c>
      <c r="O643" s="228">
        <f t="shared" si="58"/>
        <v>0.878787878787879</v>
      </c>
      <c r="P643" s="157"/>
    </row>
    <row r="644" customHeight="1" spans="1:16">
      <c r="A644" s="133">
        <v>640</v>
      </c>
      <c r="B644" s="218">
        <v>2017011881</v>
      </c>
      <c r="C644" s="233" t="s">
        <v>919</v>
      </c>
      <c r="D644" s="219">
        <v>2017</v>
      </c>
      <c r="E644" s="219" t="s">
        <v>890</v>
      </c>
      <c r="F644" s="220">
        <v>7.23</v>
      </c>
      <c r="G644" s="220">
        <v>62.35</v>
      </c>
      <c r="H644" s="220">
        <v>4.22</v>
      </c>
      <c r="I644" s="220">
        <v>73.8</v>
      </c>
      <c r="J644" s="227">
        <v>30</v>
      </c>
      <c r="K644" s="227">
        <v>32</v>
      </c>
      <c r="L644" s="228">
        <f t="shared" si="57"/>
        <v>0.9375</v>
      </c>
      <c r="M644" s="234">
        <v>88</v>
      </c>
      <c r="N644" s="229">
        <v>99</v>
      </c>
      <c r="O644" s="228">
        <f t="shared" si="58"/>
        <v>0.888888888888889</v>
      </c>
      <c r="P644" s="157"/>
    </row>
    <row r="645" customHeight="1" spans="1:16">
      <c r="A645" s="133">
        <v>641</v>
      </c>
      <c r="B645" s="219">
        <v>2017011888</v>
      </c>
      <c r="C645" s="231" t="s">
        <v>920</v>
      </c>
      <c r="D645" s="219">
        <v>2017</v>
      </c>
      <c r="E645" s="219" t="s">
        <v>890</v>
      </c>
      <c r="F645" s="221">
        <v>7.4</v>
      </c>
      <c r="G645" s="221">
        <v>59.31</v>
      </c>
      <c r="H645" s="221">
        <v>4.41</v>
      </c>
      <c r="I645" s="221">
        <v>71.12</v>
      </c>
      <c r="J645" s="227">
        <v>31</v>
      </c>
      <c r="K645" s="227">
        <v>32</v>
      </c>
      <c r="L645" s="228">
        <f t="shared" si="57"/>
        <v>0.96875</v>
      </c>
      <c r="M645" s="229">
        <v>94</v>
      </c>
      <c r="N645" s="229">
        <v>99</v>
      </c>
      <c r="O645" s="228">
        <f t="shared" si="58"/>
        <v>0.94949494949495</v>
      </c>
      <c r="P645" s="157"/>
    </row>
    <row r="646" customHeight="1" spans="1:16">
      <c r="A646" s="133">
        <v>642</v>
      </c>
      <c r="B646" s="219">
        <v>2017011887</v>
      </c>
      <c r="C646" s="231" t="s">
        <v>921</v>
      </c>
      <c r="D646" s="219">
        <v>2017</v>
      </c>
      <c r="E646" s="219" t="s">
        <v>890</v>
      </c>
      <c r="F646" s="221">
        <v>7.64</v>
      </c>
      <c r="G646" s="221">
        <v>57.46</v>
      </c>
      <c r="H646" s="221">
        <v>4.69</v>
      </c>
      <c r="I646" s="221">
        <v>69.79</v>
      </c>
      <c r="J646" s="227">
        <v>32</v>
      </c>
      <c r="K646" s="227">
        <v>32</v>
      </c>
      <c r="L646" s="228">
        <f t="shared" si="57"/>
        <v>1</v>
      </c>
      <c r="M646" s="229">
        <v>96</v>
      </c>
      <c r="N646" s="229">
        <v>99</v>
      </c>
      <c r="O646" s="228">
        <f t="shared" si="58"/>
        <v>0.96969696969697</v>
      </c>
      <c r="P646" s="157"/>
    </row>
    <row r="647" customHeight="1" spans="1:16">
      <c r="A647" s="133">
        <v>643</v>
      </c>
      <c r="B647" s="217" t="s">
        <v>922</v>
      </c>
      <c r="C647" s="219" t="s">
        <v>923</v>
      </c>
      <c r="D647" s="219">
        <v>2017</v>
      </c>
      <c r="E647" s="219" t="s">
        <v>924</v>
      </c>
      <c r="F647" s="221">
        <v>9.15</v>
      </c>
      <c r="G647" s="221">
        <v>71.58</v>
      </c>
      <c r="H647" s="221">
        <v>6.72</v>
      </c>
      <c r="I647" s="221">
        <f t="shared" ref="I647:I709" si="59">F647+G647+H647</f>
        <v>87.45</v>
      </c>
      <c r="J647" s="227">
        <v>1</v>
      </c>
      <c r="K647" s="227">
        <v>31</v>
      </c>
      <c r="L647" s="228">
        <f t="shared" si="57"/>
        <v>0.032258064516129</v>
      </c>
      <c r="M647" s="229">
        <v>1</v>
      </c>
      <c r="N647" s="229">
        <v>63</v>
      </c>
      <c r="O647" s="228">
        <f t="shared" si="58"/>
        <v>0.0158730158730159</v>
      </c>
      <c r="P647" s="157"/>
    </row>
    <row r="648" customHeight="1" spans="1:16">
      <c r="A648" s="133">
        <v>644</v>
      </c>
      <c r="B648" s="217" t="s">
        <v>925</v>
      </c>
      <c r="C648" s="219" t="s">
        <v>926</v>
      </c>
      <c r="D648" s="219">
        <v>2017</v>
      </c>
      <c r="E648" s="219" t="s">
        <v>924</v>
      </c>
      <c r="F648" s="221">
        <v>8.9</v>
      </c>
      <c r="G648" s="221">
        <v>72.84</v>
      </c>
      <c r="H648" s="221">
        <v>5.46</v>
      </c>
      <c r="I648" s="221">
        <f t="shared" si="59"/>
        <v>87.2</v>
      </c>
      <c r="J648" s="227">
        <v>2</v>
      </c>
      <c r="K648" s="227">
        <v>31</v>
      </c>
      <c r="L648" s="228">
        <f t="shared" si="57"/>
        <v>0.0645161290322581</v>
      </c>
      <c r="M648" s="229">
        <v>2</v>
      </c>
      <c r="N648" s="229">
        <v>63</v>
      </c>
      <c r="O648" s="228">
        <f t="shared" si="58"/>
        <v>0.0317460317460317</v>
      </c>
      <c r="P648" s="157"/>
    </row>
    <row r="649" customHeight="1" spans="1:16">
      <c r="A649" s="133">
        <v>645</v>
      </c>
      <c r="B649" s="217" t="s">
        <v>927</v>
      </c>
      <c r="C649" s="219" t="s">
        <v>928</v>
      </c>
      <c r="D649" s="219">
        <v>2017</v>
      </c>
      <c r="E649" s="219" t="s">
        <v>924</v>
      </c>
      <c r="F649" s="221">
        <v>8.55</v>
      </c>
      <c r="G649" s="221">
        <v>71.71</v>
      </c>
      <c r="H649" s="221">
        <v>6.57</v>
      </c>
      <c r="I649" s="221">
        <f t="shared" si="59"/>
        <v>86.83</v>
      </c>
      <c r="J649" s="227">
        <v>3</v>
      </c>
      <c r="K649" s="227">
        <v>31</v>
      </c>
      <c r="L649" s="228">
        <f t="shared" si="57"/>
        <v>0.0967741935483871</v>
      </c>
      <c r="M649" s="229">
        <v>3</v>
      </c>
      <c r="N649" s="229">
        <v>63</v>
      </c>
      <c r="O649" s="228">
        <f t="shared" si="58"/>
        <v>0.0476190476190476</v>
      </c>
      <c r="P649" s="157"/>
    </row>
    <row r="650" customHeight="1" spans="1:16">
      <c r="A650" s="133">
        <v>646</v>
      </c>
      <c r="B650" s="217" t="s">
        <v>929</v>
      </c>
      <c r="C650" s="219" t="s">
        <v>930</v>
      </c>
      <c r="D650" s="219">
        <v>2017</v>
      </c>
      <c r="E650" s="219" t="s">
        <v>924</v>
      </c>
      <c r="F650" s="221">
        <v>8.36</v>
      </c>
      <c r="G650" s="221">
        <v>71.3</v>
      </c>
      <c r="H650" s="221">
        <v>5.96</v>
      </c>
      <c r="I650" s="221">
        <f t="shared" si="59"/>
        <v>85.62</v>
      </c>
      <c r="J650" s="227">
        <v>4</v>
      </c>
      <c r="K650" s="227">
        <v>31</v>
      </c>
      <c r="L650" s="228">
        <f t="shared" si="57"/>
        <v>0.129032258064516</v>
      </c>
      <c r="M650" s="229">
        <v>9</v>
      </c>
      <c r="N650" s="229">
        <v>63</v>
      </c>
      <c r="O650" s="228">
        <f t="shared" si="58"/>
        <v>0.142857142857143</v>
      </c>
      <c r="P650" s="157"/>
    </row>
    <row r="651" customHeight="1" spans="1:16">
      <c r="A651" s="133">
        <v>647</v>
      </c>
      <c r="B651" s="217" t="s">
        <v>931</v>
      </c>
      <c r="C651" s="219" t="s">
        <v>932</v>
      </c>
      <c r="D651" s="219">
        <v>2017</v>
      </c>
      <c r="E651" s="219" t="s">
        <v>924</v>
      </c>
      <c r="F651" s="221">
        <v>8.8</v>
      </c>
      <c r="G651" s="221">
        <v>69.52</v>
      </c>
      <c r="H651" s="221">
        <v>5.71</v>
      </c>
      <c r="I651" s="221">
        <f t="shared" si="59"/>
        <v>84.03</v>
      </c>
      <c r="J651" s="227">
        <v>5</v>
      </c>
      <c r="K651" s="227">
        <v>31</v>
      </c>
      <c r="L651" s="228">
        <f t="shared" si="57"/>
        <v>0.161290322580645</v>
      </c>
      <c r="M651" s="229">
        <v>12</v>
      </c>
      <c r="N651" s="229">
        <v>63</v>
      </c>
      <c r="O651" s="228">
        <f t="shared" si="58"/>
        <v>0.19047619047619</v>
      </c>
      <c r="P651" s="157"/>
    </row>
    <row r="652" customHeight="1" spans="1:16">
      <c r="A652" s="133">
        <v>648</v>
      </c>
      <c r="B652" s="217" t="s">
        <v>933</v>
      </c>
      <c r="C652" s="219" t="s">
        <v>934</v>
      </c>
      <c r="D652" s="219">
        <v>2017</v>
      </c>
      <c r="E652" s="219" t="s">
        <v>924</v>
      </c>
      <c r="F652" s="221">
        <v>8.9</v>
      </c>
      <c r="G652" s="221">
        <v>69.36</v>
      </c>
      <c r="H652" s="221">
        <v>5.52</v>
      </c>
      <c r="I652" s="221">
        <f t="shared" si="59"/>
        <v>83.78</v>
      </c>
      <c r="J652" s="227">
        <v>6</v>
      </c>
      <c r="K652" s="227">
        <v>31</v>
      </c>
      <c r="L652" s="228">
        <f t="shared" si="57"/>
        <v>0.193548387096774</v>
      </c>
      <c r="M652" s="229">
        <v>14</v>
      </c>
      <c r="N652" s="229">
        <v>63</v>
      </c>
      <c r="O652" s="228">
        <f t="shared" si="58"/>
        <v>0.222222222222222</v>
      </c>
      <c r="P652" s="157"/>
    </row>
    <row r="653" customHeight="1" spans="1:16">
      <c r="A653" s="133">
        <v>649</v>
      </c>
      <c r="B653" s="217" t="s">
        <v>935</v>
      </c>
      <c r="C653" s="219" t="s">
        <v>936</v>
      </c>
      <c r="D653" s="219">
        <v>2017</v>
      </c>
      <c r="E653" s="219" t="s">
        <v>924</v>
      </c>
      <c r="F653" s="221">
        <v>8.7</v>
      </c>
      <c r="G653" s="221">
        <v>70.19</v>
      </c>
      <c r="H653" s="221">
        <v>4.82</v>
      </c>
      <c r="I653" s="221">
        <f t="shared" si="59"/>
        <v>83.71</v>
      </c>
      <c r="J653" s="227">
        <v>7</v>
      </c>
      <c r="K653" s="227">
        <v>31</v>
      </c>
      <c r="L653" s="228">
        <f t="shared" si="57"/>
        <v>0.225806451612903</v>
      </c>
      <c r="M653" s="229">
        <v>15</v>
      </c>
      <c r="N653" s="229">
        <v>63</v>
      </c>
      <c r="O653" s="228">
        <f t="shared" si="58"/>
        <v>0.238095238095238</v>
      </c>
      <c r="P653" s="157"/>
    </row>
    <row r="654" customHeight="1" spans="1:16">
      <c r="A654" s="133">
        <v>650</v>
      </c>
      <c r="B654" s="217" t="s">
        <v>937</v>
      </c>
      <c r="C654" s="235" t="s">
        <v>938</v>
      </c>
      <c r="D654" s="219">
        <v>2017</v>
      </c>
      <c r="E654" s="219" t="s">
        <v>924</v>
      </c>
      <c r="F654" s="221">
        <v>7.7</v>
      </c>
      <c r="G654" s="221">
        <v>72.45</v>
      </c>
      <c r="H654" s="221">
        <v>3.26</v>
      </c>
      <c r="I654" s="221">
        <f t="shared" si="59"/>
        <v>83.41</v>
      </c>
      <c r="J654" s="227">
        <v>8</v>
      </c>
      <c r="K654" s="227">
        <v>31</v>
      </c>
      <c r="L654" s="228">
        <f t="shared" si="57"/>
        <v>0.258064516129032</v>
      </c>
      <c r="M654" s="229">
        <v>18</v>
      </c>
      <c r="N654" s="229">
        <v>63</v>
      </c>
      <c r="O654" s="228">
        <f t="shared" si="58"/>
        <v>0.285714285714286</v>
      </c>
      <c r="P654" s="157"/>
    </row>
    <row r="655" customHeight="1" spans="1:16">
      <c r="A655" s="133">
        <v>651</v>
      </c>
      <c r="B655" s="217" t="s">
        <v>939</v>
      </c>
      <c r="C655" s="219" t="s">
        <v>940</v>
      </c>
      <c r="D655" s="219">
        <v>2017</v>
      </c>
      <c r="E655" s="219" t="s">
        <v>924</v>
      </c>
      <c r="F655" s="221">
        <v>9.4</v>
      </c>
      <c r="G655" s="221">
        <v>66.29</v>
      </c>
      <c r="H655" s="221">
        <v>7.57</v>
      </c>
      <c r="I655" s="221">
        <f t="shared" si="59"/>
        <v>83.26</v>
      </c>
      <c r="J655" s="227">
        <v>9</v>
      </c>
      <c r="K655" s="227">
        <v>31</v>
      </c>
      <c r="L655" s="228">
        <f t="shared" si="57"/>
        <v>0.290322580645161</v>
      </c>
      <c r="M655" s="229">
        <v>19</v>
      </c>
      <c r="N655" s="229">
        <v>63</v>
      </c>
      <c r="O655" s="228">
        <f t="shared" si="58"/>
        <v>0.301587301587302</v>
      </c>
      <c r="P655" s="157"/>
    </row>
    <row r="656" customHeight="1" spans="1:16">
      <c r="A656" s="133">
        <v>652</v>
      </c>
      <c r="B656" s="217" t="s">
        <v>941</v>
      </c>
      <c r="C656" s="219" t="s">
        <v>942</v>
      </c>
      <c r="D656" s="219">
        <v>2017</v>
      </c>
      <c r="E656" s="219" t="s">
        <v>924</v>
      </c>
      <c r="F656" s="221">
        <v>9</v>
      </c>
      <c r="G656" s="221">
        <v>69.8</v>
      </c>
      <c r="H656" s="221">
        <v>3.95</v>
      </c>
      <c r="I656" s="221">
        <f t="shared" si="59"/>
        <v>82.75</v>
      </c>
      <c r="J656" s="227">
        <v>10</v>
      </c>
      <c r="K656" s="227">
        <v>31</v>
      </c>
      <c r="L656" s="228">
        <f t="shared" si="57"/>
        <v>0.32258064516129</v>
      </c>
      <c r="M656" s="229">
        <v>21</v>
      </c>
      <c r="N656" s="229">
        <v>63</v>
      </c>
      <c r="O656" s="228">
        <f t="shared" si="58"/>
        <v>0.333333333333333</v>
      </c>
      <c r="P656" s="157"/>
    </row>
    <row r="657" customHeight="1" spans="1:16">
      <c r="A657" s="133">
        <v>653</v>
      </c>
      <c r="B657" s="217" t="s">
        <v>943</v>
      </c>
      <c r="C657" s="219" t="s">
        <v>944</v>
      </c>
      <c r="D657" s="219">
        <v>2017</v>
      </c>
      <c r="E657" s="219" t="s">
        <v>924</v>
      </c>
      <c r="F657" s="221">
        <v>8.75</v>
      </c>
      <c r="G657" s="221">
        <v>68.87</v>
      </c>
      <c r="H657" s="221">
        <v>4.92</v>
      </c>
      <c r="I657" s="221">
        <f t="shared" si="59"/>
        <v>82.54</v>
      </c>
      <c r="J657" s="227">
        <v>11</v>
      </c>
      <c r="K657" s="227">
        <v>31</v>
      </c>
      <c r="L657" s="228">
        <f t="shared" si="57"/>
        <v>0.354838709677419</v>
      </c>
      <c r="M657" s="229">
        <v>23</v>
      </c>
      <c r="N657" s="229">
        <v>63</v>
      </c>
      <c r="O657" s="228">
        <f t="shared" si="58"/>
        <v>0.365079365079365</v>
      </c>
      <c r="P657" s="157"/>
    </row>
    <row r="658" customHeight="1" spans="1:16">
      <c r="A658" s="133">
        <v>654</v>
      </c>
      <c r="B658" s="217" t="s">
        <v>945</v>
      </c>
      <c r="C658" s="219" t="s">
        <v>946</v>
      </c>
      <c r="D658" s="219">
        <v>2017</v>
      </c>
      <c r="E658" s="219" t="s">
        <v>924</v>
      </c>
      <c r="F658" s="221">
        <v>8.95</v>
      </c>
      <c r="G658" s="221">
        <v>67.6</v>
      </c>
      <c r="H658" s="221">
        <v>5.17</v>
      </c>
      <c r="I658" s="221">
        <f t="shared" si="59"/>
        <v>81.72</v>
      </c>
      <c r="J658" s="227">
        <v>12</v>
      </c>
      <c r="K658" s="227">
        <v>31</v>
      </c>
      <c r="L658" s="228">
        <f t="shared" si="57"/>
        <v>0.387096774193548</v>
      </c>
      <c r="M658" s="229">
        <v>26</v>
      </c>
      <c r="N658" s="229">
        <v>63</v>
      </c>
      <c r="O658" s="228">
        <f t="shared" si="58"/>
        <v>0.412698412698413</v>
      </c>
      <c r="P658" s="157"/>
    </row>
    <row r="659" customHeight="1" spans="1:16">
      <c r="A659" s="133">
        <v>655</v>
      </c>
      <c r="B659" s="217" t="s">
        <v>947</v>
      </c>
      <c r="C659" s="219" t="s">
        <v>948</v>
      </c>
      <c r="D659" s="219">
        <v>2017</v>
      </c>
      <c r="E659" s="219" t="s">
        <v>924</v>
      </c>
      <c r="F659" s="221">
        <v>8.65</v>
      </c>
      <c r="G659" s="221">
        <v>67.36</v>
      </c>
      <c r="H659" s="221">
        <v>5.63</v>
      </c>
      <c r="I659" s="221">
        <f t="shared" si="59"/>
        <v>81.64</v>
      </c>
      <c r="J659" s="227">
        <v>13</v>
      </c>
      <c r="K659" s="227">
        <v>31</v>
      </c>
      <c r="L659" s="228">
        <f t="shared" si="57"/>
        <v>0.419354838709677</v>
      </c>
      <c r="M659" s="229">
        <v>27</v>
      </c>
      <c r="N659" s="229">
        <v>63</v>
      </c>
      <c r="O659" s="228">
        <f t="shared" si="58"/>
        <v>0.428571428571429</v>
      </c>
      <c r="P659" s="157"/>
    </row>
    <row r="660" customHeight="1" spans="1:16">
      <c r="A660" s="133">
        <v>656</v>
      </c>
      <c r="B660" s="217" t="s">
        <v>949</v>
      </c>
      <c r="C660" s="219" t="s">
        <v>950</v>
      </c>
      <c r="D660" s="219">
        <v>2017</v>
      </c>
      <c r="E660" s="219" t="s">
        <v>924</v>
      </c>
      <c r="F660" s="221">
        <v>8.45</v>
      </c>
      <c r="G660" s="221">
        <v>67.16</v>
      </c>
      <c r="H660" s="221">
        <v>5.08</v>
      </c>
      <c r="I660" s="221">
        <f t="shared" si="59"/>
        <v>80.69</v>
      </c>
      <c r="J660" s="227">
        <v>14</v>
      </c>
      <c r="K660" s="227">
        <v>31</v>
      </c>
      <c r="L660" s="228">
        <f t="shared" si="57"/>
        <v>0.451612903225806</v>
      </c>
      <c r="M660" s="229">
        <v>30</v>
      </c>
      <c r="N660" s="229">
        <v>63</v>
      </c>
      <c r="O660" s="228">
        <f t="shared" si="58"/>
        <v>0.476190476190476</v>
      </c>
      <c r="P660" s="157"/>
    </row>
    <row r="661" customHeight="1" spans="1:16">
      <c r="A661" s="133">
        <v>657</v>
      </c>
      <c r="B661" s="217" t="s">
        <v>951</v>
      </c>
      <c r="C661" s="219" t="s">
        <v>952</v>
      </c>
      <c r="D661" s="219">
        <v>2017</v>
      </c>
      <c r="E661" s="219" t="s">
        <v>924</v>
      </c>
      <c r="F661" s="221">
        <v>7.21</v>
      </c>
      <c r="G661" s="221">
        <v>66.98</v>
      </c>
      <c r="H661" s="221">
        <v>6.12</v>
      </c>
      <c r="I661" s="221">
        <f t="shared" si="59"/>
        <v>80.31</v>
      </c>
      <c r="J661" s="227">
        <v>15</v>
      </c>
      <c r="K661" s="227">
        <v>31</v>
      </c>
      <c r="L661" s="228">
        <f t="shared" si="57"/>
        <v>0.483870967741935</v>
      </c>
      <c r="M661" s="229">
        <v>33</v>
      </c>
      <c r="N661" s="229">
        <v>63</v>
      </c>
      <c r="O661" s="228">
        <f t="shared" si="58"/>
        <v>0.523809523809524</v>
      </c>
      <c r="P661" s="157"/>
    </row>
    <row r="662" customHeight="1" spans="1:16">
      <c r="A662" s="133">
        <v>658</v>
      </c>
      <c r="B662" s="217" t="s">
        <v>953</v>
      </c>
      <c r="C662" s="219" t="s">
        <v>954</v>
      </c>
      <c r="D662" s="219">
        <v>2017</v>
      </c>
      <c r="E662" s="219" t="s">
        <v>924</v>
      </c>
      <c r="F662" s="221">
        <v>8.3</v>
      </c>
      <c r="G662" s="221">
        <v>64.4</v>
      </c>
      <c r="H662" s="221">
        <v>6.46</v>
      </c>
      <c r="I662" s="221">
        <f t="shared" si="59"/>
        <v>79.16</v>
      </c>
      <c r="J662" s="227">
        <v>16</v>
      </c>
      <c r="K662" s="227">
        <v>31</v>
      </c>
      <c r="L662" s="228">
        <f t="shared" si="57"/>
        <v>0.516129032258065</v>
      </c>
      <c r="M662" s="229">
        <v>34</v>
      </c>
      <c r="N662" s="229">
        <v>63</v>
      </c>
      <c r="O662" s="228">
        <f t="shared" si="58"/>
        <v>0.53968253968254</v>
      </c>
      <c r="P662" s="157"/>
    </row>
    <row r="663" customHeight="1" spans="1:16">
      <c r="A663" s="133">
        <v>659</v>
      </c>
      <c r="B663" s="217" t="s">
        <v>955</v>
      </c>
      <c r="C663" s="219" t="s">
        <v>956</v>
      </c>
      <c r="D663" s="219">
        <v>2017</v>
      </c>
      <c r="E663" s="219" t="s">
        <v>924</v>
      </c>
      <c r="F663" s="221">
        <v>8.62</v>
      </c>
      <c r="G663" s="221">
        <v>65.1</v>
      </c>
      <c r="H663" s="221">
        <v>5</v>
      </c>
      <c r="I663" s="221">
        <f t="shared" si="59"/>
        <v>78.72</v>
      </c>
      <c r="J663" s="227">
        <v>17</v>
      </c>
      <c r="K663" s="227">
        <v>31</v>
      </c>
      <c r="L663" s="228">
        <f t="shared" si="57"/>
        <v>0.548387096774194</v>
      </c>
      <c r="M663" s="229">
        <v>37</v>
      </c>
      <c r="N663" s="229">
        <v>63</v>
      </c>
      <c r="O663" s="228">
        <f t="shared" si="58"/>
        <v>0.587301587301587</v>
      </c>
      <c r="P663" s="157"/>
    </row>
    <row r="664" customHeight="1" spans="1:16">
      <c r="A664" s="133">
        <v>660</v>
      </c>
      <c r="B664" s="217" t="s">
        <v>957</v>
      </c>
      <c r="C664" s="219" t="s">
        <v>958</v>
      </c>
      <c r="D664" s="219">
        <v>2017</v>
      </c>
      <c r="E664" s="219" t="s">
        <v>924</v>
      </c>
      <c r="F664" s="221">
        <v>8.45</v>
      </c>
      <c r="G664" s="221">
        <v>65.05</v>
      </c>
      <c r="H664" s="221">
        <v>4.83</v>
      </c>
      <c r="I664" s="221">
        <f t="shared" si="59"/>
        <v>78.33</v>
      </c>
      <c r="J664" s="227">
        <v>18</v>
      </c>
      <c r="K664" s="227">
        <v>31</v>
      </c>
      <c r="L664" s="228">
        <f t="shared" si="57"/>
        <v>0.580645161290323</v>
      </c>
      <c r="M664" s="229">
        <v>39</v>
      </c>
      <c r="N664" s="229">
        <v>63</v>
      </c>
      <c r="O664" s="228">
        <f t="shared" si="58"/>
        <v>0.619047619047619</v>
      </c>
      <c r="P664" s="157"/>
    </row>
    <row r="665" customHeight="1" spans="1:16">
      <c r="A665" s="133">
        <v>661</v>
      </c>
      <c r="B665" s="217" t="s">
        <v>959</v>
      </c>
      <c r="C665" s="219" t="s">
        <v>960</v>
      </c>
      <c r="D665" s="219">
        <v>2017</v>
      </c>
      <c r="E665" s="219" t="s">
        <v>924</v>
      </c>
      <c r="F665" s="221">
        <v>7.75</v>
      </c>
      <c r="G665" s="221">
        <v>66.68</v>
      </c>
      <c r="H665" s="221">
        <v>3.58</v>
      </c>
      <c r="I665" s="221">
        <f t="shared" si="59"/>
        <v>78.01</v>
      </c>
      <c r="J665" s="227">
        <v>19</v>
      </c>
      <c r="K665" s="227">
        <v>31</v>
      </c>
      <c r="L665" s="228">
        <f t="shared" si="57"/>
        <v>0.612903225806452</v>
      </c>
      <c r="M665" s="229">
        <v>43</v>
      </c>
      <c r="N665" s="229">
        <v>63</v>
      </c>
      <c r="O665" s="228">
        <f t="shared" si="58"/>
        <v>0.682539682539683</v>
      </c>
      <c r="P665" s="157"/>
    </row>
    <row r="666" customHeight="1" spans="1:16">
      <c r="A666" s="133">
        <v>662</v>
      </c>
      <c r="B666" s="217" t="s">
        <v>961</v>
      </c>
      <c r="C666" s="219" t="s">
        <v>962</v>
      </c>
      <c r="D666" s="219">
        <v>2017</v>
      </c>
      <c r="E666" s="219" t="s">
        <v>924</v>
      </c>
      <c r="F666" s="220">
        <v>8.32</v>
      </c>
      <c r="G666" s="221">
        <v>63.64</v>
      </c>
      <c r="H666" s="221">
        <v>4.42</v>
      </c>
      <c r="I666" s="221">
        <f t="shared" si="59"/>
        <v>76.38</v>
      </c>
      <c r="J666" s="227">
        <v>20</v>
      </c>
      <c r="K666" s="227">
        <v>31</v>
      </c>
      <c r="L666" s="228">
        <f t="shared" si="57"/>
        <v>0.645161290322581</v>
      </c>
      <c r="M666" s="229">
        <v>45</v>
      </c>
      <c r="N666" s="229">
        <v>63</v>
      </c>
      <c r="O666" s="228">
        <f t="shared" si="58"/>
        <v>0.714285714285714</v>
      </c>
      <c r="P666" s="157"/>
    </row>
    <row r="667" customHeight="1" spans="1:16">
      <c r="A667" s="133">
        <v>663</v>
      </c>
      <c r="B667" s="217" t="s">
        <v>963</v>
      </c>
      <c r="C667" s="218" t="s">
        <v>964</v>
      </c>
      <c r="D667" s="219">
        <v>2017</v>
      </c>
      <c r="E667" s="219" t="s">
        <v>924</v>
      </c>
      <c r="F667" s="220">
        <v>9</v>
      </c>
      <c r="G667" s="220">
        <v>60.77</v>
      </c>
      <c r="H667" s="220">
        <v>6.52</v>
      </c>
      <c r="I667" s="221">
        <f t="shared" si="59"/>
        <v>76.29</v>
      </c>
      <c r="J667" s="227">
        <v>21</v>
      </c>
      <c r="K667" s="227">
        <v>31</v>
      </c>
      <c r="L667" s="228">
        <f t="shared" si="57"/>
        <v>0.67741935483871</v>
      </c>
      <c r="M667" s="229">
        <v>46</v>
      </c>
      <c r="N667" s="229">
        <v>63</v>
      </c>
      <c r="O667" s="228">
        <f t="shared" si="58"/>
        <v>0.73015873015873</v>
      </c>
      <c r="P667" s="157"/>
    </row>
    <row r="668" customHeight="1" spans="1:16">
      <c r="A668" s="133">
        <v>664</v>
      </c>
      <c r="B668" s="217" t="s">
        <v>965</v>
      </c>
      <c r="C668" s="218" t="s">
        <v>966</v>
      </c>
      <c r="D668" s="219">
        <v>2017</v>
      </c>
      <c r="E668" s="219" t="s">
        <v>924</v>
      </c>
      <c r="F668" s="220">
        <v>7.4</v>
      </c>
      <c r="G668" s="220">
        <v>63.94</v>
      </c>
      <c r="H668" s="220">
        <v>4.35</v>
      </c>
      <c r="I668" s="221">
        <f t="shared" si="59"/>
        <v>75.69</v>
      </c>
      <c r="J668" s="227">
        <v>22</v>
      </c>
      <c r="K668" s="227">
        <v>31</v>
      </c>
      <c r="L668" s="228">
        <f t="shared" si="57"/>
        <v>0.709677419354839</v>
      </c>
      <c r="M668" s="229">
        <v>47</v>
      </c>
      <c r="N668" s="229">
        <v>63</v>
      </c>
      <c r="O668" s="228">
        <f t="shared" si="58"/>
        <v>0.746031746031746</v>
      </c>
      <c r="P668" s="157"/>
    </row>
    <row r="669" customHeight="1" spans="1:16">
      <c r="A669" s="133">
        <v>665</v>
      </c>
      <c r="B669" s="217" t="s">
        <v>967</v>
      </c>
      <c r="C669" s="218" t="s">
        <v>968</v>
      </c>
      <c r="D669" s="219">
        <v>2017</v>
      </c>
      <c r="E669" s="219" t="s">
        <v>924</v>
      </c>
      <c r="F669" s="220">
        <v>8.2</v>
      </c>
      <c r="G669" s="220">
        <v>63.24</v>
      </c>
      <c r="H669" s="220">
        <v>4.14</v>
      </c>
      <c r="I669" s="221">
        <f t="shared" si="59"/>
        <v>75.58</v>
      </c>
      <c r="J669" s="227">
        <v>23</v>
      </c>
      <c r="K669" s="227">
        <v>31</v>
      </c>
      <c r="L669" s="228">
        <f t="shared" si="57"/>
        <v>0.741935483870968</v>
      </c>
      <c r="M669" s="229">
        <v>48</v>
      </c>
      <c r="N669" s="229">
        <v>63</v>
      </c>
      <c r="O669" s="228">
        <f t="shared" si="58"/>
        <v>0.761904761904762</v>
      </c>
      <c r="P669" s="157"/>
    </row>
    <row r="670" customHeight="1" spans="1:16">
      <c r="A670" s="133">
        <v>666</v>
      </c>
      <c r="B670" s="217" t="s">
        <v>969</v>
      </c>
      <c r="C670" s="218" t="s">
        <v>970</v>
      </c>
      <c r="D670" s="219">
        <v>2017</v>
      </c>
      <c r="E670" s="219" t="s">
        <v>924</v>
      </c>
      <c r="F670" s="220">
        <v>7.65</v>
      </c>
      <c r="G670" s="220">
        <v>63.57</v>
      </c>
      <c r="H670" s="220">
        <v>4.17</v>
      </c>
      <c r="I670" s="221">
        <f t="shared" si="59"/>
        <v>75.39</v>
      </c>
      <c r="J670" s="227">
        <v>24</v>
      </c>
      <c r="K670" s="227">
        <v>31</v>
      </c>
      <c r="L670" s="228">
        <f t="shared" si="57"/>
        <v>0.774193548387097</v>
      </c>
      <c r="M670" s="229">
        <v>50</v>
      </c>
      <c r="N670" s="229">
        <v>63</v>
      </c>
      <c r="O670" s="228">
        <f t="shared" si="58"/>
        <v>0.793650793650794</v>
      </c>
      <c r="P670" s="157"/>
    </row>
    <row r="671" customHeight="1" spans="1:16">
      <c r="A671" s="133">
        <v>667</v>
      </c>
      <c r="B671" s="217" t="s">
        <v>971</v>
      </c>
      <c r="C671" s="218" t="s">
        <v>972</v>
      </c>
      <c r="D671" s="219">
        <v>2017</v>
      </c>
      <c r="E671" s="219" t="s">
        <v>924</v>
      </c>
      <c r="F671" s="220">
        <v>9.05</v>
      </c>
      <c r="G671" s="220">
        <v>61.07</v>
      </c>
      <c r="H671" s="220">
        <v>4.73</v>
      </c>
      <c r="I671" s="221">
        <f t="shared" si="59"/>
        <v>74.85</v>
      </c>
      <c r="J671" s="227">
        <v>25</v>
      </c>
      <c r="K671" s="227">
        <v>31</v>
      </c>
      <c r="L671" s="228">
        <f t="shared" si="57"/>
        <v>0.806451612903226</v>
      </c>
      <c r="M671" s="229">
        <v>53</v>
      </c>
      <c r="N671" s="229">
        <v>63</v>
      </c>
      <c r="O671" s="228">
        <f t="shared" si="58"/>
        <v>0.841269841269841</v>
      </c>
      <c r="P671" s="157"/>
    </row>
    <row r="672" customHeight="1" spans="1:16">
      <c r="A672" s="133">
        <v>668</v>
      </c>
      <c r="B672" s="217" t="s">
        <v>973</v>
      </c>
      <c r="C672" s="218" t="s">
        <v>974</v>
      </c>
      <c r="D672" s="219">
        <v>2017</v>
      </c>
      <c r="E672" s="219" t="s">
        <v>924</v>
      </c>
      <c r="F672" s="220">
        <v>7.55</v>
      </c>
      <c r="G672" s="220">
        <v>63.7</v>
      </c>
      <c r="H672" s="220">
        <v>3.6</v>
      </c>
      <c r="I672" s="221">
        <f t="shared" si="59"/>
        <v>74.85</v>
      </c>
      <c r="J672" s="227">
        <v>26</v>
      </c>
      <c r="K672" s="227">
        <v>31</v>
      </c>
      <c r="L672" s="228">
        <f t="shared" si="57"/>
        <v>0.838709677419355</v>
      </c>
      <c r="M672" s="229">
        <v>54</v>
      </c>
      <c r="N672" s="229">
        <v>63</v>
      </c>
      <c r="O672" s="228">
        <f t="shared" si="58"/>
        <v>0.857142857142857</v>
      </c>
      <c r="P672" s="157"/>
    </row>
    <row r="673" customHeight="1" spans="1:16">
      <c r="A673" s="133">
        <v>669</v>
      </c>
      <c r="B673" s="217" t="s">
        <v>975</v>
      </c>
      <c r="C673" s="218" t="s">
        <v>976</v>
      </c>
      <c r="D673" s="219">
        <v>2017</v>
      </c>
      <c r="E673" s="219" t="s">
        <v>924</v>
      </c>
      <c r="F673" s="220">
        <v>8.4</v>
      </c>
      <c r="G673" s="220">
        <v>59.9</v>
      </c>
      <c r="H673" s="220">
        <v>5.65</v>
      </c>
      <c r="I673" s="221">
        <f t="shared" si="59"/>
        <v>73.95</v>
      </c>
      <c r="J673" s="227">
        <v>27</v>
      </c>
      <c r="K673" s="227">
        <v>31</v>
      </c>
      <c r="L673" s="228">
        <f t="shared" si="57"/>
        <v>0.870967741935484</v>
      </c>
      <c r="M673" s="229">
        <v>55</v>
      </c>
      <c r="N673" s="229">
        <v>63</v>
      </c>
      <c r="O673" s="228">
        <f t="shared" si="58"/>
        <v>0.873015873015873</v>
      </c>
      <c r="P673" s="157"/>
    </row>
    <row r="674" customHeight="1" spans="1:16">
      <c r="A674" s="133">
        <v>670</v>
      </c>
      <c r="B674" s="217" t="s">
        <v>977</v>
      </c>
      <c r="C674" s="218" t="s">
        <v>978</v>
      </c>
      <c r="D674" s="219">
        <v>2017</v>
      </c>
      <c r="E674" s="219" t="s">
        <v>924</v>
      </c>
      <c r="F674" s="220">
        <v>8.8</v>
      </c>
      <c r="G674" s="220">
        <v>59.42</v>
      </c>
      <c r="H674" s="220">
        <v>5</v>
      </c>
      <c r="I674" s="221">
        <f t="shared" si="59"/>
        <v>73.22</v>
      </c>
      <c r="J674" s="227">
        <v>28</v>
      </c>
      <c r="K674" s="227">
        <v>31</v>
      </c>
      <c r="L674" s="228">
        <f t="shared" ref="L674:L709" si="60">IFERROR(J674/K674,"")</f>
        <v>0.903225806451613</v>
      </c>
      <c r="M674" s="229">
        <v>56</v>
      </c>
      <c r="N674" s="229">
        <v>63</v>
      </c>
      <c r="O674" s="228">
        <f t="shared" si="58"/>
        <v>0.888888888888889</v>
      </c>
      <c r="P674" s="157"/>
    </row>
    <row r="675" customHeight="1" spans="1:16">
      <c r="A675" s="133">
        <v>671</v>
      </c>
      <c r="B675" s="217" t="s">
        <v>979</v>
      </c>
      <c r="C675" s="218" t="s">
        <v>980</v>
      </c>
      <c r="D675" s="219">
        <v>2017</v>
      </c>
      <c r="E675" s="219" t="s">
        <v>924</v>
      </c>
      <c r="F675" s="220">
        <v>7.52</v>
      </c>
      <c r="G675" s="220">
        <v>59.54</v>
      </c>
      <c r="H675" s="220">
        <v>4.11</v>
      </c>
      <c r="I675" s="221">
        <f t="shared" si="59"/>
        <v>71.17</v>
      </c>
      <c r="J675" s="227">
        <v>29</v>
      </c>
      <c r="K675" s="227">
        <v>31</v>
      </c>
      <c r="L675" s="228">
        <f t="shared" si="60"/>
        <v>0.935483870967742</v>
      </c>
      <c r="M675" s="229">
        <v>58</v>
      </c>
      <c r="N675" s="229">
        <v>63</v>
      </c>
      <c r="O675" s="228">
        <f t="shared" si="58"/>
        <v>0.920634920634921</v>
      </c>
      <c r="P675" s="157"/>
    </row>
    <row r="676" customHeight="1" spans="1:16">
      <c r="A676" s="133">
        <v>672</v>
      </c>
      <c r="B676" s="217" t="s">
        <v>981</v>
      </c>
      <c r="C676" s="218" t="s">
        <v>982</v>
      </c>
      <c r="D676" s="219">
        <v>2017</v>
      </c>
      <c r="E676" s="219" t="s">
        <v>924</v>
      </c>
      <c r="F676" s="220">
        <v>8.42</v>
      </c>
      <c r="G676" s="220">
        <v>52.77</v>
      </c>
      <c r="H676" s="220">
        <v>5.54</v>
      </c>
      <c r="I676" s="221">
        <f t="shared" si="59"/>
        <v>66.73</v>
      </c>
      <c r="J676" s="227">
        <v>30</v>
      </c>
      <c r="K676" s="227">
        <v>31</v>
      </c>
      <c r="L676" s="228">
        <f t="shared" si="60"/>
        <v>0.967741935483871</v>
      </c>
      <c r="M676" s="229">
        <v>60</v>
      </c>
      <c r="N676" s="229">
        <v>63</v>
      </c>
      <c r="O676" s="228">
        <f t="shared" si="58"/>
        <v>0.952380952380952</v>
      </c>
      <c r="P676" s="157"/>
    </row>
    <row r="677" customHeight="1" spans="1:16">
      <c r="A677" s="133">
        <v>673</v>
      </c>
      <c r="B677" s="217" t="s">
        <v>983</v>
      </c>
      <c r="C677" s="218" t="s">
        <v>984</v>
      </c>
      <c r="D677" s="219">
        <v>2017</v>
      </c>
      <c r="E677" s="219" t="s">
        <v>924</v>
      </c>
      <c r="F677" s="220">
        <v>7.53</v>
      </c>
      <c r="G677" s="220">
        <v>50.91</v>
      </c>
      <c r="H677" s="220">
        <v>6.42</v>
      </c>
      <c r="I677" s="221">
        <f t="shared" si="59"/>
        <v>64.86</v>
      </c>
      <c r="J677" s="227">
        <v>31</v>
      </c>
      <c r="K677" s="227">
        <v>31</v>
      </c>
      <c r="L677" s="228">
        <f t="shared" si="60"/>
        <v>1</v>
      </c>
      <c r="M677" s="229">
        <v>61</v>
      </c>
      <c r="N677" s="229">
        <v>63</v>
      </c>
      <c r="O677" s="228">
        <f t="shared" si="58"/>
        <v>0.968253968253968</v>
      </c>
      <c r="P677" s="157"/>
    </row>
    <row r="678" customHeight="1" spans="1:16">
      <c r="A678" s="133">
        <v>674</v>
      </c>
      <c r="B678" s="219">
        <v>2017011796</v>
      </c>
      <c r="C678" s="218" t="s">
        <v>985</v>
      </c>
      <c r="D678" s="219">
        <v>2017</v>
      </c>
      <c r="E678" s="219" t="s">
        <v>986</v>
      </c>
      <c r="F678" s="236">
        <v>8.7</v>
      </c>
      <c r="G678" s="221">
        <v>70.6675</v>
      </c>
      <c r="H678" s="221">
        <v>7.22</v>
      </c>
      <c r="I678" s="237">
        <f t="shared" si="59"/>
        <v>86.5875</v>
      </c>
      <c r="J678" s="227">
        <v>1</v>
      </c>
      <c r="K678" s="227">
        <v>32</v>
      </c>
      <c r="L678" s="228">
        <f t="shared" si="60"/>
        <v>0.03125</v>
      </c>
      <c r="M678" s="229">
        <v>4</v>
      </c>
      <c r="N678" s="229">
        <v>63</v>
      </c>
      <c r="O678" s="228">
        <f t="shared" si="58"/>
        <v>0.0634920634920635</v>
      </c>
      <c r="P678" s="157"/>
    </row>
    <row r="679" customHeight="1" spans="1:16">
      <c r="A679" s="133">
        <v>675</v>
      </c>
      <c r="B679" s="219">
        <v>2017011795</v>
      </c>
      <c r="C679" s="218" t="s">
        <v>987</v>
      </c>
      <c r="D679" s="219">
        <v>2017</v>
      </c>
      <c r="E679" s="219" t="s">
        <v>986</v>
      </c>
      <c r="F679" s="236">
        <v>8.74</v>
      </c>
      <c r="G679" s="221">
        <v>72.0975</v>
      </c>
      <c r="H679" s="221">
        <v>5.44</v>
      </c>
      <c r="I679" s="237">
        <f t="shared" si="59"/>
        <v>86.2775</v>
      </c>
      <c r="J679" s="227">
        <v>2</v>
      </c>
      <c r="K679" s="227">
        <v>32</v>
      </c>
      <c r="L679" s="228">
        <f t="shared" si="60"/>
        <v>0.0625</v>
      </c>
      <c r="M679" s="229">
        <v>5</v>
      </c>
      <c r="N679" s="229">
        <v>63</v>
      </c>
      <c r="O679" s="228">
        <f t="shared" si="58"/>
        <v>0.0793650793650794</v>
      </c>
      <c r="P679" s="157"/>
    </row>
    <row r="680" customHeight="1" spans="1:16">
      <c r="A680" s="133">
        <v>676</v>
      </c>
      <c r="B680" s="219">
        <v>2017011789</v>
      </c>
      <c r="C680" s="218" t="s">
        <v>988</v>
      </c>
      <c r="D680" s="219">
        <v>2017</v>
      </c>
      <c r="E680" s="219" t="s">
        <v>986</v>
      </c>
      <c r="F680" s="236">
        <v>9.35</v>
      </c>
      <c r="G680" s="221">
        <v>70.8725</v>
      </c>
      <c r="H680" s="221">
        <v>5.86</v>
      </c>
      <c r="I680" s="237">
        <f t="shared" si="59"/>
        <v>86.0825</v>
      </c>
      <c r="J680" s="227">
        <v>3</v>
      </c>
      <c r="K680" s="227">
        <v>32</v>
      </c>
      <c r="L680" s="228">
        <f t="shared" si="60"/>
        <v>0.09375</v>
      </c>
      <c r="M680" s="229">
        <v>6</v>
      </c>
      <c r="N680" s="229">
        <v>63</v>
      </c>
      <c r="O680" s="228">
        <f t="shared" si="58"/>
        <v>0.0952380952380952</v>
      </c>
      <c r="P680" s="157"/>
    </row>
    <row r="681" customHeight="1" spans="1:16">
      <c r="A681" s="133">
        <v>677</v>
      </c>
      <c r="B681" s="219">
        <v>2017011783</v>
      </c>
      <c r="C681" s="218" t="s">
        <v>989</v>
      </c>
      <c r="D681" s="219">
        <v>2017</v>
      </c>
      <c r="E681" s="219" t="s">
        <v>986</v>
      </c>
      <c r="F681" s="236">
        <v>8.23</v>
      </c>
      <c r="G681" s="221">
        <v>72.905</v>
      </c>
      <c r="H681" s="221">
        <v>4.92</v>
      </c>
      <c r="I681" s="237">
        <f t="shared" si="59"/>
        <v>86.055</v>
      </c>
      <c r="J681" s="227">
        <v>4</v>
      </c>
      <c r="K681" s="227">
        <v>32</v>
      </c>
      <c r="L681" s="228">
        <f t="shared" si="60"/>
        <v>0.125</v>
      </c>
      <c r="M681" s="229">
        <v>7</v>
      </c>
      <c r="N681" s="229">
        <v>63</v>
      </c>
      <c r="O681" s="228">
        <f t="shared" si="58"/>
        <v>0.111111111111111</v>
      </c>
      <c r="P681" s="157"/>
    </row>
    <row r="682" customHeight="1" spans="1:16">
      <c r="A682" s="133">
        <v>678</v>
      </c>
      <c r="B682" s="219">
        <v>2017011791</v>
      </c>
      <c r="C682" s="218" t="s">
        <v>990</v>
      </c>
      <c r="D682" s="219">
        <v>2017</v>
      </c>
      <c r="E682" s="219" t="s">
        <v>986</v>
      </c>
      <c r="F682" s="236">
        <v>8.95</v>
      </c>
      <c r="G682" s="221">
        <v>72.15</v>
      </c>
      <c r="H682" s="221">
        <v>4.82</v>
      </c>
      <c r="I682" s="237">
        <f t="shared" si="59"/>
        <v>85.92</v>
      </c>
      <c r="J682" s="227">
        <v>5</v>
      </c>
      <c r="K682" s="227">
        <v>32</v>
      </c>
      <c r="L682" s="228">
        <f t="shared" si="60"/>
        <v>0.15625</v>
      </c>
      <c r="M682" s="229">
        <v>8</v>
      </c>
      <c r="N682" s="229">
        <v>63</v>
      </c>
      <c r="O682" s="228">
        <f t="shared" si="58"/>
        <v>0.126984126984127</v>
      </c>
      <c r="P682" s="157"/>
    </row>
    <row r="683" customHeight="1" spans="1:16">
      <c r="A683" s="133">
        <v>679</v>
      </c>
      <c r="B683" s="219">
        <v>2017011800</v>
      </c>
      <c r="C683" s="218" t="s">
        <v>991</v>
      </c>
      <c r="D683" s="219">
        <v>2017</v>
      </c>
      <c r="E683" s="219" t="s">
        <v>986</v>
      </c>
      <c r="F683" s="236">
        <v>8.1</v>
      </c>
      <c r="G683" s="221">
        <v>72.03</v>
      </c>
      <c r="H683" s="221">
        <v>5.1</v>
      </c>
      <c r="I683" s="236">
        <f t="shared" si="59"/>
        <v>85.23</v>
      </c>
      <c r="J683" s="227">
        <v>6</v>
      </c>
      <c r="K683" s="227">
        <v>32</v>
      </c>
      <c r="L683" s="228">
        <f t="shared" si="60"/>
        <v>0.1875</v>
      </c>
      <c r="M683" s="229">
        <v>10</v>
      </c>
      <c r="N683" s="229">
        <v>63</v>
      </c>
      <c r="O683" s="228">
        <f t="shared" si="58"/>
        <v>0.158730158730159</v>
      </c>
      <c r="P683" s="157"/>
    </row>
    <row r="684" customHeight="1" spans="1:16">
      <c r="A684" s="133">
        <v>680</v>
      </c>
      <c r="B684" s="219">
        <v>2017011781</v>
      </c>
      <c r="C684" s="218" t="s">
        <v>992</v>
      </c>
      <c r="D684" s="219">
        <v>2017</v>
      </c>
      <c r="E684" s="219" t="s">
        <v>986</v>
      </c>
      <c r="F684" s="236">
        <v>9</v>
      </c>
      <c r="G684" s="221">
        <v>68.1225</v>
      </c>
      <c r="H684" s="221">
        <v>7.2</v>
      </c>
      <c r="I684" s="237">
        <f t="shared" si="59"/>
        <v>84.3225</v>
      </c>
      <c r="J684" s="227">
        <v>7</v>
      </c>
      <c r="K684" s="227">
        <v>32</v>
      </c>
      <c r="L684" s="228">
        <f t="shared" si="60"/>
        <v>0.21875</v>
      </c>
      <c r="M684" s="229">
        <v>11</v>
      </c>
      <c r="N684" s="229">
        <v>63</v>
      </c>
      <c r="O684" s="228">
        <f t="shared" si="58"/>
        <v>0.174603174603175</v>
      </c>
      <c r="P684" s="157"/>
    </row>
    <row r="685" customHeight="1" spans="1:16">
      <c r="A685" s="133">
        <v>681</v>
      </c>
      <c r="B685" s="219">
        <v>2017011790</v>
      </c>
      <c r="C685" s="218" t="s">
        <v>993</v>
      </c>
      <c r="D685" s="219">
        <v>2017</v>
      </c>
      <c r="E685" s="219" t="s">
        <v>986</v>
      </c>
      <c r="F685" s="236">
        <v>9.65</v>
      </c>
      <c r="G685" s="221">
        <v>69.3675</v>
      </c>
      <c r="H685" s="221">
        <v>4.85</v>
      </c>
      <c r="I685" s="237">
        <f t="shared" si="59"/>
        <v>83.8675</v>
      </c>
      <c r="J685" s="227">
        <v>8</v>
      </c>
      <c r="K685" s="227">
        <v>32</v>
      </c>
      <c r="L685" s="228">
        <f t="shared" si="60"/>
        <v>0.25</v>
      </c>
      <c r="M685" s="229">
        <v>13</v>
      </c>
      <c r="N685" s="229">
        <v>63</v>
      </c>
      <c r="O685" s="228">
        <f t="shared" si="58"/>
        <v>0.206349206349206</v>
      </c>
      <c r="P685" s="157"/>
    </row>
    <row r="686" customHeight="1" spans="1:16">
      <c r="A686" s="133">
        <v>682</v>
      </c>
      <c r="B686" s="219">
        <v>2017011788</v>
      </c>
      <c r="C686" s="218" t="s">
        <v>994</v>
      </c>
      <c r="D686" s="219">
        <v>2017</v>
      </c>
      <c r="E686" s="219" t="s">
        <v>986</v>
      </c>
      <c r="F686" s="236">
        <v>9.6</v>
      </c>
      <c r="G686" s="221">
        <v>69.22</v>
      </c>
      <c r="H686" s="221">
        <v>4.83</v>
      </c>
      <c r="I686" s="236">
        <f t="shared" si="59"/>
        <v>83.65</v>
      </c>
      <c r="J686" s="227">
        <v>9</v>
      </c>
      <c r="K686" s="227">
        <v>32</v>
      </c>
      <c r="L686" s="228">
        <f t="shared" si="60"/>
        <v>0.28125</v>
      </c>
      <c r="M686" s="229">
        <v>16</v>
      </c>
      <c r="N686" s="229">
        <v>63</v>
      </c>
      <c r="O686" s="228">
        <f t="shared" si="58"/>
        <v>0.253968253968254</v>
      </c>
      <c r="P686" s="157"/>
    </row>
    <row r="687" customHeight="1" spans="1:16">
      <c r="A687" s="133">
        <v>683</v>
      </c>
      <c r="B687" s="219">
        <v>2017011802</v>
      </c>
      <c r="C687" s="218" t="s">
        <v>995</v>
      </c>
      <c r="D687" s="219">
        <v>2017</v>
      </c>
      <c r="E687" s="219" t="s">
        <v>986</v>
      </c>
      <c r="F687" s="236">
        <v>8.3</v>
      </c>
      <c r="G687" s="221">
        <v>69.7825</v>
      </c>
      <c r="H687" s="221">
        <v>5.51</v>
      </c>
      <c r="I687" s="237">
        <f t="shared" si="59"/>
        <v>83.5925</v>
      </c>
      <c r="J687" s="227">
        <v>10</v>
      </c>
      <c r="K687" s="227">
        <v>32</v>
      </c>
      <c r="L687" s="228">
        <f t="shared" si="60"/>
        <v>0.3125</v>
      </c>
      <c r="M687" s="229">
        <v>17</v>
      </c>
      <c r="N687" s="229">
        <v>63</v>
      </c>
      <c r="O687" s="228">
        <f t="shared" si="58"/>
        <v>0.26984126984127</v>
      </c>
      <c r="P687" s="157"/>
    </row>
    <row r="688" customHeight="1" spans="1:16">
      <c r="A688" s="133">
        <v>684</v>
      </c>
      <c r="B688" s="219">
        <v>2017011797</v>
      </c>
      <c r="C688" s="218" t="s">
        <v>996</v>
      </c>
      <c r="D688" s="219">
        <v>2017</v>
      </c>
      <c r="E688" s="219" t="s">
        <v>986</v>
      </c>
      <c r="F688" s="236">
        <v>8.35</v>
      </c>
      <c r="G688" s="221">
        <v>69.49</v>
      </c>
      <c r="H688" s="221">
        <v>5.07</v>
      </c>
      <c r="I688" s="236">
        <f t="shared" si="59"/>
        <v>82.91</v>
      </c>
      <c r="J688" s="227">
        <v>11</v>
      </c>
      <c r="K688" s="227">
        <v>32</v>
      </c>
      <c r="L688" s="228">
        <f t="shared" si="60"/>
        <v>0.34375</v>
      </c>
      <c r="M688" s="229">
        <v>20</v>
      </c>
      <c r="N688" s="229">
        <v>63</v>
      </c>
      <c r="O688" s="228">
        <f t="shared" si="58"/>
        <v>0.317460317460317</v>
      </c>
      <c r="P688" s="157"/>
    </row>
    <row r="689" customHeight="1" spans="1:16">
      <c r="A689" s="133">
        <v>685</v>
      </c>
      <c r="B689" s="219">
        <v>2017011787</v>
      </c>
      <c r="C689" s="218" t="s">
        <v>997</v>
      </c>
      <c r="D689" s="219">
        <v>2017</v>
      </c>
      <c r="E689" s="219" t="s">
        <v>986</v>
      </c>
      <c r="F689" s="236">
        <v>9.1</v>
      </c>
      <c r="G689" s="221">
        <v>67.8</v>
      </c>
      <c r="H689" s="221">
        <v>5.83</v>
      </c>
      <c r="I689" s="236">
        <f t="shared" si="59"/>
        <v>82.73</v>
      </c>
      <c r="J689" s="227">
        <v>12</v>
      </c>
      <c r="K689" s="227">
        <v>32</v>
      </c>
      <c r="L689" s="228">
        <f t="shared" si="60"/>
        <v>0.375</v>
      </c>
      <c r="M689" s="229">
        <v>22</v>
      </c>
      <c r="N689" s="229">
        <v>63</v>
      </c>
      <c r="O689" s="228">
        <f t="shared" si="58"/>
        <v>0.349206349206349</v>
      </c>
      <c r="P689" s="157"/>
    </row>
    <row r="690" customHeight="1" spans="1:16">
      <c r="A690" s="133">
        <v>686</v>
      </c>
      <c r="B690" s="219">
        <v>2017011801</v>
      </c>
      <c r="C690" s="218" t="s">
        <v>998</v>
      </c>
      <c r="D690" s="219">
        <v>2017</v>
      </c>
      <c r="E690" s="219" t="s">
        <v>986</v>
      </c>
      <c r="F690" s="236">
        <v>8.2</v>
      </c>
      <c r="G690" s="221">
        <v>69.145</v>
      </c>
      <c r="H690" s="221">
        <v>5.09</v>
      </c>
      <c r="I690" s="237">
        <f t="shared" si="59"/>
        <v>82.435</v>
      </c>
      <c r="J690" s="227">
        <v>13</v>
      </c>
      <c r="K690" s="227">
        <v>32</v>
      </c>
      <c r="L690" s="228">
        <f t="shared" si="60"/>
        <v>0.40625</v>
      </c>
      <c r="M690" s="229">
        <v>24</v>
      </c>
      <c r="N690" s="229">
        <v>63</v>
      </c>
      <c r="O690" s="228">
        <f t="shared" si="58"/>
        <v>0.380952380952381</v>
      </c>
      <c r="P690" s="157"/>
    </row>
    <row r="691" customHeight="1" spans="1:16">
      <c r="A691" s="133">
        <v>687</v>
      </c>
      <c r="B691" s="219">
        <v>2017011806</v>
      </c>
      <c r="C691" s="218" t="s">
        <v>999</v>
      </c>
      <c r="D691" s="219">
        <v>2017</v>
      </c>
      <c r="E691" s="219" t="s">
        <v>986</v>
      </c>
      <c r="F691" s="236">
        <v>9.15</v>
      </c>
      <c r="G691" s="221">
        <v>66.1025</v>
      </c>
      <c r="H691" s="221">
        <v>6.6</v>
      </c>
      <c r="I691" s="237">
        <f t="shared" si="59"/>
        <v>81.8525</v>
      </c>
      <c r="J691" s="227">
        <v>14</v>
      </c>
      <c r="K691" s="227">
        <v>32</v>
      </c>
      <c r="L691" s="228">
        <f t="shared" si="60"/>
        <v>0.4375</v>
      </c>
      <c r="M691" s="229">
        <v>25</v>
      </c>
      <c r="N691" s="229">
        <v>63</v>
      </c>
      <c r="O691" s="228">
        <f t="shared" si="58"/>
        <v>0.396825396825397</v>
      </c>
      <c r="P691" s="157"/>
    </row>
    <row r="692" customHeight="1" spans="1:16">
      <c r="A692" s="133">
        <v>688</v>
      </c>
      <c r="B692" s="219">
        <v>2017011803</v>
      </c>
      <c r="C692" s="218" t="s">
        <v>1000</v>
      </c>
      <c r="D692" s="219">
        <v>2017</v>
      </c>
      <c r="E692" s="219" t="s">
        <v>986</v>
      </c>
      <c r="F692" s="236">
        <v>8.2</v>
      </c>
      <c r="G692" s="221">
        <v>68.0425</v>
      </c>
      <c r="H692" s="221">
        <v>4.78</v>
      </c>
      <c r="I692" s="237">
        <f t="shared" si="59"/>
        <v>81.0225</v>
      </c>
      <c r="J692" s="227">
        <v>15</v>
      </c>
      <c r="K692" s="227">
        <v>32</v>
      </c>
      <c r="L692" s="228">
        <f t="shared" si="60"/>
        <v>0.46875</v>
      </c>
      <c r="M692" s="229">
        <v>28</v>
      </c>
      <c r="N692" s="229">
        <v>63</v>
      </c>
      <c r="O692" s="228">
        <f t="shared" si="58"/>
        <v>0.444444444444444</v>
      </c>
      <c r="P692" s="157"/>
    </row>
    <row r="693" customHeight="1" spans="1:16">
      <c r="A693" s="133">
        <v>689</v>
      </c>
      <c r="B693" s="219">
        <v>2017011780</v>
      </c>
      <c r="C693" s="218" t="s">
        <v>1001</v>
      </c>
      <c r="D693" s="219">
        <v>2017</v>
      </c>
      <c r="E693" s="219" t="s">
        <v>986</v>
      </c>
      <c r="F693" s="236">
        <v>8.5</v>
      </c>
      <c r="G693" s="221">
        <v>67.89</v>
      </c>
      <c r="H693" s="221">
        <v>4.6</v>
      </c>
      <c r="I693" s="236">
        <f t="shared" si="59"/>
        <v>80.99</v>
      </c>
      <c r="J693" s="227">
        <v>16</v>
      </c>
      <c r="K693" s="227">
        <v>32</v>
      </c>
      <c r="L693" s="228">
        <f t="shared" si="60"/>
        <v>0.5</v>
      </c>
      <c r="M693" s="229">
        <v>29</v>
      </c>
      <c r="N693" s="229">
        <v>63</v>
      </c>
      <c r="O693" s="228">
        <f t="shared" si="58"/>
        <v>0.46031746031746</v>
      </c>
      <c r="P693" s="157"/>
    </row>
    <row r="694" customHeight="1" spans="1:16">
      <c r="A694" s="133">
        <v>690</v>
      </c>
      <c r="B694" s="219">
        <v>2017011799</v>
      </c>
      <c r="C694" s="218" t="s">
        <v>367</v>
      </c>
      <c r="D694" s="219">
        <v>2017</v>
      </c>
      <c r="E694" s="219" t="s">
        <v>986</v>
      </c>
      <c r="F694" s="236">
        <v>8.46</v>
      </c>
      <c r="G694" s="221">
        <v>67.1425</v>
      </c>
      <c r="H694" s="221">
        <v>4.99</v>
      </c>
      <c r="I694" s="237">
        <f t="shared" si="59"/>
        <v>80.5925</v>
      </c>
      <c r="J694" s="227">
        <v>17</v>
      </c>
      <c r="K694" s="227">
        <v>32</v>
      </c>
      <c r="L694" s="228">
        <f t="shared" si="60"/>
        <v>0.53125</v>
      </c>
      <c r="M694" s="229">
        <v>31</v>
      </c>
      <c r="N694" s="229">
        <v>63</v>
      </c>
      <c r="O694" s="228">
        <f t="shared" si="58"/>
        <v>0.492063492063492</v>
      </c>
      <c r="P694" s="157"/>
    </row>
    <row r="695" customHeight="1" spans="1:16">
      <c r="A695" s="133">
        <v>691</v>
      </c>
      <c r="B695" s="219">
        <v>2017011784</v>
      </c>
      <c r="C695" s="218" t="s">
        <v>1002</v>
      </c>
      <c r="D695" s="219">
        <v>2017</v>
      </c>
      <c r="E695" s="219" t="s">
        <v>986</v>
      </c>
      <c r="F695" s="236">
        <v>8.1</v>
      </c>
      <c r="G695" s="221">
        <v>65.6325</v>
      </c>
      <c r="H695" s="221">
        <v>6.74</v>
      </c>
      <c r="I695" s="237">
        <f t="shared" si="59"/>
        <v>80.4725</v>
      </c>
      <c r="J695" s="227">
        <v>18</v>
      </c>
      <c r="K695" s="227">
        <v>32</v>
      </c>
      <c r="L695" s="228">
        <f t="shared" si="60"/>
        <v>0.5625</v>
      </c>
      <c r="M695" s="229">
        <v>32</v>
      </c>
      <c r="N695" s="229">
        <v>63</v>
      </c>
      <c r="O695" s="228">
        <f t="shared" si="58"/>
        <v>0.507936507936508</v>
      </c>
      <c r="P695" s="157"/>
    </row>
    <row r="696" customHeight="1" spans="1:16">
      <c r="A696" s="133">
        <v>692</v>
      </c>
      <c r="B696" s="219">
        <v>2017011785</v>
      </c>
      <c r="C696" s="218" t="s">
        <v>1003</v>
      </c>
      <c r="D696" s="219">
        <v>2017</v>
      </c>
      <c r="E696" s="219" t="s">
        <v>986</v>
      </c>
      <c r="F696" s="236">
        <v>8.6</v>
      </c>
      <c r="G696" s="221">
        <v>65.715</v>
      </c>
      <c r="H696" s="221">
        <v>4.83</v>
      </c>
      <c r="I696" s="237">
        <f t="shared" si="59"/>
        <v>79.145</v>
      </c>
      <c r="J696" s="227">
        <v>19</v>
      </c>
      <c r="K696" s="227">
        <v>32</v>
      </c>
      <c r="L696" s="228">
        <f t="shared" si="60"/>
        <v>0.59375</v>
      </c>
      <c r="M696" s="229">
        <v>35</v>
      </c>
      <c r="N696" s="229">
        <v>63</v>
      </c>
      <c r="O696" s="228">
        <f t="shared" si="58"/>
        <v>0.555555555555556</v>
      </c>
      <c r="P696" s="157"/>
    </row>
    <row r="697" customHeight="1" spans="1:16">
      <c r="A697" s="133">
        <v>693</v>
      </c>
      <c r="B697" s="219">
        <v>2017011779</v>
      </c>
      <c r="C697" s="218" t="s">
        <v>1004</v>
      </c>
      <c r="D697" s="219">
        <v>2017</v>
      </c>
      <c r="E697" s="219" t="s">
        <v>986</v>
      </c>
      <c r="F697" s="236">
        <v>7.39</v>
      </c>
      <c r="G697" s="221">
        <v>67.5275</v>
      </c>
      <c r="H697" s="221">
        <v>4.15</v>
      </c>
      <c r="I697" s="237">
        <f t="shared" si="59"/>
        <v>79.0675</v>
      </c>
      <c r="J697" s="227">
        <v>20</v>
      </c>
      <c r="K697" s="227">
        <v>32</v>
      </c>
      <c r="L697" s="228">
        <f t="shared" si="60"/>
        <v>0.625</v>
      </c>
      <c r="M697" s="229">
        <v>36</v>
      </c>
      <c r="N697" s="229">
        <v>63</v>
      </c>
      <c r="O697" s="228">
        <f t="shared" si="58"/>
        <v>0.571428571428571</v>
      </c>
      <c r="P697" s="157"/>
    </row>
    <row r="698" customHeight="1" spans="1:16">
      <c r="A698" s="133">
        <v>694</v>
      </c>
      <c r="B698" s="219">
        <v>2017011793</v>
      </c>
      <c r="C698" s="218" t="s">
        <v>1005</v>
      </c>
      <c r="D698" s="219">
        <v>2017</v>
      </c>
      <c r="E698" s="219" t="s">
        <v>986</v>
      </c>
      <c r="F698" s="236">
        <v>8.55</v>
      </c>
      <c r="G698" s="221">
        <v>65.91</v>
      </c>
      <c r="H698" s="221">
        <v>4.25</v>
      </c>
      <c r="I698" s="236">
        <f t="shared" si="59"/>
        <v>78.71</v>
      </c>
      <c r="J698" s="227">
        <v>21</v>
      </c>
      <c r="K698" s="227">
        <v>32</v>
      </c>
      <c r="L698" s="228">
        <f t="shared" si="60"/>
        <v>0.65625</v>
      </c>
      <c r="M698" s="229">
        <v>38</v>
      </c>
      <c r="N698" s="229">
        <v>63</v>
      </c>
      <c r="O698" s="228">
        <f t="shared" si="58"/>
        <v>0.603174603174603</v>
      </c>
      <c r="P698" s="157"/>
    </row>
    <row r="699" customHeight="1" spans="1:16">
      <c r="A699" s="133">
        <v>695</v>
      </c>
      <c r="B699" s="219">
        <v>2017011794</v>
      </c>
      <c r="C699" s="218" t="s">
        <v>1006</v>
      </c>
      <c r="D699" s="219">
        <v>2017</v>
      </c>
      <c r="E699" s="219" t="s">
        <v>986</v>
      </c>
      <c r="F699" s="236">
        <v>7.95</v>
      </c>
      <c r="G699" s="221">
        <v>65.535</v>
      </c>
      <c r="H699" s="221">
        <v>4.73</v>
      </c>
      <c r="I699" s="237">
        <f t="shared" si="59"/>
        <v>78.215</v>
      </c>
      <c r="J699" s="227">
        <v>22</v>
      </c>
      <c r="K699" s="227">
        <v>32</v>
      </c>
      <c r="L699" s="228">
        <f t="shared" si="60"/>
        <v>0.6875</v>
      </c>
      <c r="M699" s="229">
        <v>40</v>
      </c>
      <c r="N699" s="229">
        <v>63</v>
      </c>
      <c r="O699" s="228">
        <f t="shared" si="58"/>
        <v>0.634920634920635</v>
      </c>
      <c r="P699" s="157"/>
    </row>
    <row r="700" customHeight="1" spans="1:16">
      <c r="A700" s="133">
        <v>696</v>
      </c>
      <c r="B700" s="219">
        <v>2017011792</v>
      </c>
      <c r="C700" s="218" t="s">
        <v>1007</v>
      </c>
      <c r="D700" s="219">
        <v>2017</v>
      </c>
      <c r="E700" s="219" t="s">
        <v>986</v>
      </c>
      <c r="F700" s="236">
        <v>8.95</v>
      </c>
      <c r="G700" s="221">
        <v>64.4025</v>
      </c>
      <c r="H700" s="221">
        <v>4.7</v>
      </c>
      <c r="I700" s="237">
        <f t="shared" si="59"/>
        <v>78.0525</v>
      </c>
      <c r="J700" s="227">
        <v>23</v>
      </c>
      <c r="K700" s="227">
        <v>32</v>
      </c>
      <c r="L700" s="228">
        <f t="shared" si="60"/>
        <v>0.71875</v>
      </c>
      <c r="M700" s="229">
        <v>41</v>
      </c>
      <c r="N700" s="229">
        <v>63</v>
      </c>
      <c r="O700" s="228">
        <f t="shared" ref="O700:O709" si="61">IFERROR(M700/N700,"")</f>
        <v>0.650793650793651</v>
      </c>
      <c r="P700" s="157"/>
    </row>
    <row r="701" customHeight="1" spans="1:16">
      <c r="A701" s="133">
        <v>697</v>
      </c>
      <c r="B701" s="219">
        <v>2017011805</v>
      </c>
      <c r="C701" s="218" t="s">
        <v>1008</v>
      </c>
      <c r="D701" s="219">
        <v>2017</v>
      </c>
      <c r="E701" s="219" t="s">
        <v>986</v>
      </c>
      <c r="F701" s="236">
        <v>8.6</v>
      </c>
      <c r="G701" s="221">
        <v>63.785</v>
      </c>
      <c r="H701" s="221">
        <v>5.64</v>
      </c>
      <c r="I701" s="236">
        <f t="shared" si="59"/>
        <v>78.025</v>
      </c>
      <c r="J701" s="227">
        <v>24</v>
      </c>
      <c r="K701" s="227">
        <v>32</v>
      </c>
      <c r="L701" s="228">
        <f t="shared" si="60"/>
        <v>0.75</v>
      </c>
      <c r="M701" s="229">
        <v>42</v>
      </c>
      <c r="N701" s="229">
        <v>63</v>
      </c>
      <c r="O701" s="228">
        <f t="shared" si="61"/>
        <v>0.666666666666667</v>
      </c>
      <c r="P701" s="157"/>
    </row>
    <row r="702" customHeight="1" spans="1:16">
      <c r="A702" s="133">
        <v>698</v>
      </c>
      <c r="B702" s="219">
        <v>2017011777</v>
      </c>
      <c r="C702" s="218" t="s">
        <v>1009</v>
      </c>
      <c r="D702" s="219">
        <v>2017</v>
      </c>
      <c r="E702" s="219" t="s">
        <v>986</v>
      </c>
      <c r="F702" s="236">
        <v>7.96</v>
      </c>
      <c r="G702" s="221">
        <v>64.1225</v>
      </c>
      <c r="H702" s="221">
        <v>5</v>
      </c>
      <c r="I702" s="237">
        <f t="shared" si="59"/>
        <v>77.0825</v>
      </c>
      <c r="J702" s="227">
        <v>25</v>
      </c>
      <c r="K702" s="227">
        <v>32</v>
      </c>
      <c r="L702" s="228">
        <f t="shared" si="60"/>
        <v>0.78125</v>
      </c>
      <c r="M702" s="229">
        <v>44</v>
      </c>
      <c r="N702" s="229">
        <v>63</v>
      </c>
      <c r="O702" s="228">
        <f t="shared" si="61"/>
        <v>0.698412698412698</v>
      </c>
      <c r="P702" s="157"/>
    </row>
    <row r="703" customHeight="1" spans="1:16">
      <c r="A703" s="133">
        <v>699</v>
      </c>
      <c r="B703" s="219">
        <v>2017011782</v>
      </c>
      <c r="C703" s="218" t="s">
        <v>1010</v>
      </c>
      <c r="D703" s="219">
        <v>2017</v>
      </c>
      <c r="E703" s="219" t="s">
        <v>986</v>
      </c>
      <c r="F703" s="236">
        <v>8</v>
      </c>
      <c r="G703" s="221">
        <v>62.9275</v>
      </c>
      <c r="H703" s="221">
        <v>4.62</v>
      </c>
      <c r="I703" s="237">
        <f t="shared" si="59"/>
        <v>75.5475</v>
      </c>
      <c r="J703" s="227">
        <v>26</v>
      </c>
      <c r="K703" s="227">
        <v>32</v>
      </c>
      <c r="L703" s="228">
        <f t="shared" si="60"/>
        <v>0.8125</v>
      </c>
      <c r="M703" s="229">
        <v>49</v>
      </c>
      <c r="N703" s="229">
        <v>63</v>
      </c>
      <c r="O703" s="228">
        <f t="shared" si="61"/>
        <v>0.777777777777778</v>
      </c>
      <c r="P703" s="157"/>
    </row>
    <row r="704" customHeight="1" spans="1:16">
      <c r="A704" s="133">
        <v>700</v>
      </c>
      <c r="B704" s="219">
        <v>2017011778</v>
      </c>
      <c r="C704" s="218" t="s">
        <v>1011</v>
      </c>
      <c r="D704" s="219">
        <v>2017</v>
      </c>
      <c r="E704" s="219" t="s">
        <v>986</v>
      </c>
      <c r="F704" s="236">
        <v>7.4</v>
      </c>
      <c r="G704" s="221">
        <v>63.7375</v>
      </c>
      <c r="H704" s="221">
        <v>4.16</v>
      </c>
      <c r="I704" s="237">
        <f t="shared" si="59"/>
        <v>75.2975</v>
      </c>
      <c r="J704" s="227">
        <v>27</v>
      </c>
      <c r="K704" s="227">
        <v>32</v>
      </c>
      <c r="L704" s="228">
        <f t="shared" si="60"/>
        <v>0.84375</v>
      </c>
      <c r="M704" s="229">
        <v>51</v>
      </c>
      <c r="N704" s="229">
        <v>63</v>
      </c>
      <c r="O704" s="228">
        <f t="shared" si="61"/>
        <v>0.80952380952381</v>
      </c>
      <c r="P704" s="157"/>
    </row>
    <row r="705" customHeight="1" spans="1:16">
      <c r="A705" s="133">
        <v>701</v>
      </c>
      <c r="B705" s="219">
        <v>2017011798</v>
      </c>
      <c r="C705" s="218" t="s">
        <v>1012</v>
      </c>
      <c r="D705" s="219">
        <v>2017</v>
      </c>
      <c r="E705" s="219" t="s">
        <v>986</v>
      </c>
      <c r="F705" s="236">
        <v>7.51</v>
      </c>
      <c r="G705" s="221">
        <v>62.9775</v>
      </c>
      <c r="H705" s="221">
        <v>4.71</v>
      </c>
      <c r="I705" s="237">
        <f t="shared" si="59"/>
        <v>75.1975</v>
      </c>
      <c r="J705" s="227">
        <v>28</v>
      </c>
      <c r="K705" s="227">
        <v>32</v>
      </c>
      <c r="L705" s="228">
        <f t="shared" si="60"/>
        <v>0.875</v>
      </c>
      <c r="M705" s="229">
        <v>52</v>
      </c>
      <c r="N705" s="229">
        <v>63</v>
      </c>
      <c r="O705" s="228">
        <f t="shared" si="61"/>
        <v>0.825396825396825</v>
      </c>
      <c r="P705" s="157"/>
    </row>
    <row r="706" customHeight="1" spans="1:16">
      <c r="A706" s="133">
        <v>702</v>
      </c>
      <c r="B706" s="219">
        <v>2017011804</v>
      </c>
      <c r="C706" s="218" t="s">
        <v>1013</v>
      </c>
      <c r="D706" s="219">
        <v>2017</v>
      </c>
      <c r="E706" s="219" t="s">
        <v>986</v>
      </c>
      <c r="F706" s="236">
        <v>7.14</v>
      </c>
      <c r="G706" s="221">
        <v>60.26</v>
      </c>
      <c r="H706" s="221">
        <v>4.8</v>
      </c>
      <c r="I706" s="236">
        <f t="shared" si="59"/>
        <v>72.2</v>
      </c>
      <c r="J706" s="227">
        <v>29</v>
      </c>
      <c r="K706" s="227">
        <v>32</v>
      </c>
      <c r="L706" s="228">
        <f t="shared" si="60"/>
        <v>0.90625</v>
      </c>
      <c r="M706" s="229">
        <v>57</v>
      </c>
      <c r="N706" s="229">
        <v>63</v>
      </c>
      <c r="O706" s="228">
        <f t="shared" si="61"/>
        <v>0.904761904761905</v>
      </c>
      <c r="P706" s="157"/>
    </row>
    <row r="707" customHeight="1" spans="1:16">
      <c r="A707" s="133">
        <v>703</v>
      </c>
      <c r="B707" s="219">
        <v>2017011776</v>
      </c>
      <c r="C707" s="218" t="s">
        <v>1014</v>
      </c>
      <c r="D707" s="219">
        <v>2017</v>
      </c>
      <c r="E707" s="219" t="s">
        <v>986</v>
      </c>
      <c r="F707" s="236">
        <v>7.75</v>
      </c>
      <c r="G707" s="221">
        <v>54.84</v>
      </c>
      <c r="H707" s="221">
        <v>6.4</v>
      </c>
      <c r="I707" s="236">
        <f t="shared" si="59"/>
        <v>68.99</v>
      </c>
      <c r="J707" s="227">
        <v>30</v>
      </c>
      <c r="K707" s="227">
        <v>32</v>
      </c>
      <c r="L707" s="228">
        <f t="shared" si="60"/>
        <v>0.9375</v>
      </c>
      <c r="M707" s="229">
        <v>59</v>
      </c>
      <c r="N707" s="229">
        <v>63</v>
      </c>
      <c r="O707" s="228">
        <f t="shared" si="61"/>
        <v>0.936507936507937</v>
      </c>
      <c r="P707" s="157"/>
    </row>
    <row r="708" customHeight="1" spans="1:16">
      <c r="A708" s="133">
        <v>704</v>
      </c>
      <c r="B708" s="219">
        <v>2017011786</v>
      </c>
      <c r="C708" s="218" t="s">
        <v>1015</v>
      </c>
      <c r="D708" s="219">
        <v>2017</v>
      </c>
      <c r="E708" s="219" t="s">
        <v>986</v>
      </c>
      <c r="F708" s="236">
        <v>8.4</v>
      </c>
      <c r="G708" s="221">
        <v>51.8675</v>
      </c>
      <c r="H708" s="221">
        <v>4.37</v>
      </c>
      <c r="I708" s="237">
        <f t="shared" si="59"/>
        <v>64.6375</v>
      </c>
      <c r="J708" s="227">
        <v>31</v>
      </c>
      <c r="K708" s="227">
        <v>32</v>
      </c>
      <c r="L708" s="228">
        <f t="shared" si="60"/>
        <v>0.96875</v>
      </c>
      <c r="M708" s="229">
        <v>62</v>
      </c>
      <c r="N708" s="229">
        <v>63</v>
      </c>
      <c r="O708" s="228">
        <f t="shared" si="61"/>
        <v>0.984126984126984</v>
      </c>
      <c r="P708" s="157"/>
    </row>
    <row r="709" customHeight="1" spans="1:16">
      <c r="A709" s="133">
        <v>705</v>
      </c>
      <c r="B709" s="219">
        <v>2017011807</v>
      </c>
      <c r="C709" s="218" t="s">
        <v>1016</v>
      </c>
      <c r="D709" s="219">
        <v>2017</v>
      </c>
      <c r="E709" s="219" t="s">
        <v>986</v>
      </c>
      <c r="F709" s="236">
        <v>7.3</v>
      </c>
      <c r="G709" s="221">
        <v>52.2675</v>
      </c>
      <c r="H709" s="221">
        <v>4.24</v>
      </c>
      <c r="I709" s="237">
        <f t="shared" si="59"/>
        <v>63.8075</v>
      </c>
      <c r="J709" s="227">
        <v>32</v>
      </c>
      <c r="K709" s="227">
        <v>32</v>
      </c>
      <c r="L709" s="228">
        <f t="shared" si="60"/>
        <v>1</v>
      </c>
      <c r="M709" s="229">
        <v>63</v>
      </c>
      <c r="N709" s="229">
        <v>63</v>
      </c>
      <c r="O709" s="228">
        <f t="shared" si="61"/>
        <v>1</v>
      </c>
      <c r="P709" s="157"/>
    </row>
  </sheetData>
  <mergeCells count="3">
    <mergeCell ref="A1:P1"/>
    <mergeCell ref="A2:P2"/>
    <mergeCell ref="A3:P3"/>
  </mergeCells>
  <conditionalFormatting sqref="B157">
    <cfRule type="duplicateValues" dxfId="16" priority="189" stopIfTrue="1"/>
  </conditionalFormatting>
  <conditionalFormatting sqref="B158">
    <cfRule type="duplicateValues" dxfId="16" priority="188" stopIfTrue="1"/>
  </conditionalFormatting>
  <conditionalFormatting sqref="C158">
    <cfRule type="duplicateValues" dxfId="16" priority="187" stopIfTrue="1"/>
  </conditionalFormatting>
  <conditionalFormatting sqref="B161">
    <cfRule type="duplicateValues" dxfId="16" priority="185" stopIfTrue="1"/>
  </conditionalFormatting>
  <conditionalFormatting sqref="B162">
    <cfRule type="duplicateValues" dxfId="16" priority="184" stopIfTrue="1"/>
  </conditionalFormatting>
  <conditionalFormatting sqref="B163">
    <cfRule type="duplicateValues" dxfId="16" priority="183" stopIfTrue="1"/>
  </conditionalFormatting>
  <conditionalFormatting sqref="B164">
    <cfRule type="duplicateValues" dxfId="17" priority="182" stopIfTrue="1"/>
  </conditionalFormatting>
  <conditionalFormatting sqref="B165">
    <cfRule type="duplicateValues" dxfId="16" priority="181" stopIfTrue="1"/>
  </conditionalFormatting>
  <conditionalFormatting sqref="B166">
    <cfRule type="duplicateValues" dxfId="16" priority="180" stopIfTrue="1"/>
  </conditionalFormatting>
  <conditionalFormatting sqref="B167">
    <cfRule type="duplicateValues" dxfId="16" priority="179" stopIfTrue="1"/>
  </conditionalFormatting>
  <conditionalFormatting sqref="B169">
    <cfRule type="duplicateValues" dxfId="16" priority="178" stopIfTrue="1"/>
  </conditionalFormatting>
  <conditionalFormatting sqref="B170">
    <cfRule type="duplicateValues" dxfId="16" priority="177" stopIfTrue="1"/>
  </conditionalFormatting>
  <conditionalFormatting sqref="B171">
    <cfRule type="duplicateValues" dxfId="17" priority="176" stopIfTrue="1"/>
  </conditionalFormatting>
  <conditionalFormatting sqref="B172">
    <cfRule type="duplicateValues" dxfId="16" priority="175" stopIfTrue="1"/>
  </conditionalFormatting>
  <conditionalFormatting sqref="B173">
    <cfRule type="duplicateValues" dxfId="16" priority="172" stopIfTrue="1"/>
  </conditionalFormatting>
  <conditionalFormatting sqref="B175">
    <cfRule type="duplicateValues" dxfId="16" priority="174" stopIfTrue="1"/>
  </conditionalFormatting>
  <conditionalFormatting sqref="B176">
    <cfRule type="duplicateValues" dxfId="16" priority="173" stopIfTrue="1"/>
  </conditionalFormatting>
  <conditionalFormatting sqref="B177">
    <cfRule type="duplicateValues" dxfId="16" priority="170" stopIfTrue="1"/>
  </conditionalFormatting>
  <conditionalFormatting sqref="B178">
    <cfRule type="duplicateValues" dxfId="17" priority="169" stopIfTrue="1"/>
  </conditionalFormatting>
  <conditionalFormatting sqref="B179">
    <cfRule type="duplicateValues" dxfId="17" priority="168" stopIfTrue="1"/>
  </conditionalFormatting>
  <conditionalFormatting sqref="B182">
    <cfRule type="duplicateValues" dxfId="17" priority="162" stopIfTrue="1"/>
  </conditionalFormatting>
  <conditionalFormatting sqref="B183">
    <cfRule type="duplicateValues" dxfId="17" priority="161" stopIfTrue="1"/>
  </conditionalFormatting>
  <conditionalFormatting sqref="B185">
    <cfRule type="duplicateValues" dxfId="16" priority="160" stopIfTrue="1"/>
  </conditionalFormatting>
  <conditionalFormatting sqref="B186">
    <cfRule type="duplicateValues" dxfId="16" priority="159" stopIfTrue="1"/>
  </conditionalFormatting>
  <conditionalFormatting sqref="B187">
    <cfRule type="duplicateValues" dxfId="16" priority="158" stopIfTrue="1"/>
  </conditionalFormatting>
  <conditionalFormatting sqref="B188">
    <cfRule type="duplicateValues" dxfId="17" priority="150" stopIfTrue="1"/>
  </conditionalFormatting>
  <conditionalFormatting sqref="B189">
    <cfRule type="duplicateValues" dxfId="17" priority="148" stopIfTrue="1"/>
  </conditionalFormatting>
  <conditionalFormatting sqref="B193">
    <cfRule type="duplicateValues" dxfId="16" priority="156" stopIfTrue="1"/>
  </conditionalFormatting>
  <conditionalFormatting sqref="B194">
    <cfRule type="duplicateValues" dxfId="17" priority="155" stopIfTrue="1"/>
  </conditionalFormatting>
  <conditionalFormatting sqref="B195">
    <cfRule type="duplicateValues" dxfId="16" priority="154" stopIfTrue="1"/>
  </conditionalFormatting>
  <conditionalFormatting sqref="B201">
    <cfRule type="duplicateValues" dxfId="17" priority="152" stopIfTrue="1"/>
  </conditionalFormatting>
  <conditionalFormatting sqref="B202">
    <cfRule type="duplicateValues" dxfId="17" priority="151" stopIfTrue="1"/>
  </conditionalFormatting>
  <conditionalFormatting sqref="B206">
    <cfRule type="duplicateValues" dxfId="17" priority="149" stopIfTrue="1"/>
  </conditionalFormatting>
  <conditionalFormatting sqref="B207">
    <cfRule type="duplicateValues" dxfId="16" priority="147" stopIfTrue="1"/>
  </conditionalFormatting>
  <conditionalFormatting sqref="B208">
    <cfRule type="duplicateValues" dxfId="17" priority="146" stopIfTrue="1"/>
  </conditionalFormatting>
  <conditionalFormatting sqref="B211">
    <cfRule type="duplicateValues" dxfId="17" priority="145" stopIfTrue="1"/>
  </conditionalFormatting>
  <conditionalFormatting sqref="B218">
    <cfRule type="duplicateValues" dxfId="16" priority="167" stopIfTrue="1"/>
  </conditionalFormatting>
  <conditionalFormatting sqref="B224">
    <cfRule type="duplicateValues" dxfId="16" priority="165" stopIfTrue="1"/>
  </conditionalFormatting>
  <conditionalFormatting sqref="B235">
    <cfRule type="duplicateValues" dxfId="17" priority="144" stopIfTrue="1"/>
  </conditionalFormatting>
  <conditionalFormatting sqref="B319">
    <cfRule type="duplicateValues" dxfId="17" priority="140" stopIfTrue="1"/>
  </conditionalFormatting>
  <conditionalFormatting sqref="B390">
    <cfRule type="duplicateValues" dxfId="17" priority="137" stopIfTrue="1"/>
  </conditionalFormatting>
  <conditionalFormatting sqref="B396">
    <cfRule type="duplicateValues" dxfId="17" priority="136" stopIfTrue="1"/>
  </conditionalFormatting>
  <conditionalFormatting sqref="B397">
    <cfRule type="duplicateValues" dxfId="17" priority="135" stopIfTrue="1"/>
  </conditionalFormatting>
  <conditionalFormatting sqref="B399">
    <cfRule type="duplicateValues" dxfId="17" priority="134" stopIfTrue="1"/>
  </conditionalFormatting>
  <conditionalFormatting sqref="F400">
    <cfRule type="duplicateValues" dxfId="17" priority="133" stopIfTrue="1"/>
  </conditionalFormatting>
  <conditionalFormatting sqref="B401">
    <cfRule type="duplicateValues" dxfId="17" priority="132" stopIfTrue="1"/>
  </conditionalFormatting>
  <conditionalFormatting sqref="B402">
    <cfRule type="duplicateValues" dxfId="17" priority="131" stopIfTrue="1"/>
  </conditionalFormatting>
  <conditionalFormatting sqref="B410">
    <cfRule type="duplicateValues" dxfId="17" priority="130" stopIfTrue="1"/>
  </conditionalFormatting>
  <conditionalFormatting sqref="B411">
    <cfRule type="duplicateValues" dxfId="17" priority="129" stopIfTrue="1"/>
  </conditionalFormatting>
  <conditionalFormatting sqref="B412">
    <cfRule type="duplicateValues" dxfId="17" priority="128" stopIfTrue="1"/>
  </conditionalFormatting>
  <conditionalFormatting sqref="B413">
    <cfRule type="duplicateValues" dxfId="17" priority="127" stopIfTrue="1"/>
  </conditionalFormatting>
  <conditionalFormatting sqref="B414">
    <cfRule type="duplicateValues" dxfId="17" priority="126" stopIfTrue="1"/>
  </conditionalFormatting>
  <conditionalFormatting sqref="B417">
    <cfRule type="duplicateValues" dxfId="17" priority="125" stopIfTrue="1"/>
  </conditionalFormatting>
  <conditionalFormatting sqref="B418">
    <cfRule type="duplicateValues" dxfId="16" priority="124" stopIfTrue="1"/>
  </conditionalFormatting>
  <conditionalFormatting sqref="B419">
    <cfRule type="duplicateValues" dxfId="16" priority="123" stopIfTrue="1"/>
  </conditionalFormatting>
  <conditionalFormatting sqref="B421">
    <cfRule type="duplicateValues" dxfId="16" priority="122" stopIfTrue="1"/>
  </conditionalFormatting>
  <conditionalFormatting sqref="B423">
    <cfRule type="duplicateValues" dxfId="16" priority="121" stopIfTrue="1"/>
  </conditionalFormatting>
  <conditionalFormatting sqref="C426">
    <cfRule type="duplicateValues" dxfId="17" priority="57" stopIfTrue="1"/>
  </conditionalFormatting>
  <conditionalFormatting sqref="C427">
    <cfRule type="duplicateValues" dxfId="17" priority="98" stopIfTrue="1"/>
  </conditionalFormatting>
  <conditionalFormatting sqref="C428">
    <cfRule type="duplicateValues" dxfId="17" priority="62" stopIfTrue="1"/>
  </conditionalFormatting>
  <conditionalFormatting sqref="C429">
    <cfRule type="duplicateValues" dxfId="17" priority="96" stopIfTrue="1"/>
  </conditionalFormatting>
  <conditionalFormatting sqref="C430">
    <cfRule type="duplicateValues" dxfId="17" priority="112" stopIfTrue="1"/>
  </conditionalFormatting>
  <conditionalFormatting sqref="C431">
    <cfRule type="duplicateValues" dxfId="17" priority="75" stopIfTrue="1"/>
  </conditionalFormatting>
  <conditionalFormatting sqref="C432">
    <cfRule type="duplicateValues" dxfId="17" priority="87" stopIfTrue="1"/>
  </conditionalFormatting>
  <conditionalFormatting sqref="C433">
    <cfRule type="duplicateValues" dxfId="17" priority="78" stopIfTrue="1"/>
  </conditionalFormatting>
  <conditionalFormatting sqref="C434">
    <cfRule type="duplicateValues" dxfId="17" priority="104" stopIfTrue="1"/>
  </conditionalFormatting>
  <conditionalFormatting sqref="C435">
    <cfRule type="duplicateValues" dxfId="17" priority="109" stopIfTrue="1"/>
  </conditionalFormatting>
  <conditionalFormatting sqref="C436">
    <cfRule type="duplicateValues" dxfId="17" priority="105" stopIfTrue="1"/>
  </conditionalFormatting>
  <conditionalFormatting sqref="C437">
    <cfRule type="duplicateValues" dxfId="17" priority="102" stopIfTrue="1"/>
  </conditionalFormatting>
  <conditionalFormatting sqref="C438">
    <cfRule type="duplicateValues" dxfId="17" priority="113" stopIfTrue="1"/>
  </conditionalFormatting>
  <conditionalFormatting sqref="C439">
    <cfRule type="duplicateValues" dxfId="17" priority="64" stopIfTrue="1"/>
  </conditionalFormatting>
  <conditionalFormatting sqref="C440">
    <cfRule type="duplicateValues" dxfId="17" priority="63" stopIfTrue="1"/>
  </conditionalFormatting>
  <conditionalFormatting sqref="C441">
    <cfRule type="duplicateValues" dxfId="17" priority="61" stopIfTrue="1"/>
  </conditionalFormatting>
  <conditionalFormatting sqref="C442">
    <cfRule type="duplicateValues" dxfId="17" priority="72" stopIfTrue="1"/>
  </conditionalFormatting>
  <conditionalFormatting sqref="C443">
    <cfRule type="duplicateValues" dxfId="17" priority="106" stopIfTrue="1"/>
  </conditionalFormatting>
  <conditionalFormatting sqref="C444">
    <cfRule type="duplicateValues" dxfId="17" priority="83" stopIfTrue="1"/>
  </conditionalFormatting>
  <conditionalFormatting sqref="C445">
    <cfRule type="duplicateValues" dxfId="17" priority="68" stopIfTrue="1"/>
  </conditionalFormatting>
  <conditionalFormatting sqref="C446">
    <cfRule type="duplicateValues" dxfId="17" priority="74" stopIfTrue="1"/>
  </conditionalFormatting>
  <conditionalFormatting sqref="C447">
    <cfRule type="duplicateValues" dxfId="17" priority="93" stopIfTrue="1"/>
  </conditionalFormatting>
  <conditionalFormatting sqref="C448">
    <cfRule type="duplicateValues" dxfId="17" priority="107" stopIfTrue="1"/>
  </conditionalFormatting>
  <conditionalFormatting sqref="C449">
    <cfRule type="duplicateValues" dxfId="17" priority="69" stopIfTrue="1"/>
  </conditionalFormatting>
  <conditionalFormatting sqref="C450">
    <cfRule type="duplicateValues" dxfId="17" priority="88" stopIfTrue="1"/>
  </conditionalFormatting>
  <conditionalFormatting sqref="C451">
    <cfRule type="duplicateValues" dxfId="17" priority="76" stopIfTrue="1"/>
  </conditionalFormatting>
  <conditionalFormatting sqref="C452">
    <cfRule type="duplicateValues" dxfId="17" priority="101" stopIfTrue="1"/>
  </conditionalFormatting>
  <conditionalFormatting sqref="C453">
    <cfRule type="duplicateValues" dxfId="17" priority="65" stopIfTrue="1"/>
  </conditionalFormatting>
  <conditionalFormatting sqref="C456">
    <cfRule type="duplicateValues" dxfId="17" priority="70" stopIfTrue="1"/>
  </conditionalFormatting>
  <conditionalFormatting sqref="C457">
    <cfRule type="duplicateValues" dxfId="17" priority="97" stopIfTrue="1"/>
  </conditionalFormatting>
  <conditionalFormatting sqref="C458">
    <cfRule type="duplicateValues" dxfId="17" priority="108" stopIfTrue="1"/>
  </conditionalFormatting>
  <conditionalFormatting sqref="C459">
    <cfRule type="duplicateValues" dxfId="17" priority="71" stopIfTrue="1"/>
  </conditionalFormatting>
  <conditionalFormatting sqref="C460">
    <cfRule type="duplicateValues" dxfId="17" priority="90" stopIfTrue="1"/>
  </conditionalFormatting>
  <conditionalFormatting sqref="C461">
    <cfRule type="duplicateValues" dxfId="17" priority="99" stopIfTrue="1"/>
  </conditionalFormatting>
  <conditionalFormatting sqref="C462">
    <cfRule type="duplicateValues" dxfId="17" priority="58" stopIfTrue="1"/>
  </conditionalFormatting>
  <conditionalFormatting sqref="C463">
    <cfRule type="duplicateValues" dxfId="17" priority="56" stopIfTrue="1"/>
  </conditionalFormatting>
  <conditionalFormatting sqref="C464">
    <cfRule type="duplicateValues" dxfId="17" priority="54" stopIfTrue="1"/>
  </conditionalFormatting>
  <conditionalFormatting sqref="C465">
    <cfRule type="duplicateValues" dxfId="17" priority="103" stopIfTrue="1"/>
  </conditionalFormatting>
  <conditionalFormatting sqref="C466">
    <cfRule type="duplicateValues" dxfId="17" priority="110" stopIfTrue="1"/>
  </conditionalFormatting>
  <conditionalFormatting sqref="C467">
    <cfRule type="duplicateValues" dxfId="17" priority="82" stopIfTrue="1"/>
  </conditionalFormatting>
  <conditionalFormatting sqref="C468">
    <cfRule type="duplicateValues" dxfId="17" priority="60" stopIfTrue="1"/>
  </conditionalFormatting>
  <conditionalFormatting sqref="C469">
    <cfRule type="duplicateValues" dxfId="17" priority="95" stopIfTrue="1"/>
  </conditionalFormatting>
  <conditionalFormatting sqref="C470">
    <cfRule type="duplicateValues" dxfId="17" priority="100" stopIfTrue="1"/>
  </conditionalFormatting>
  <conditionalFormatting sqref="C471">
    <cfRule type="duplicateValues" dxfId="17" priority="111" stopIfTrue="1"/>
  </conditionalFormatting>
  <conditionalFormatting sqref="C472">
    <cfRule type="duplicateValues" dxfId="17" priority="67" stopIfTrue="1"/>
  </conditionalFormatting>
  <conditionalFormatting sqref="C473">
    <cfRule type="duplicateValues" dxfId="17" priority="84" stopIfTrue="1"/>
  </conditionalFormatting>
  <conditionalFormatting sqref="C474">
    <cfRule type="duplicateValues" dxfId="17" priority="86" stopIfTrue="1"/>
  </conditionalFormatting>
  <conditionalFormatting sqref="C475">
    <cfRule type="duplicateValues" dxfId="17" priority="81" stopIfTrue="1"/>
  </conditionalFormatting>
  <conditionalFormatting sqref="C476">
    <cfRule type="duplicateValues" dxfId="17" priority="94" stopIfTrue="1"/>
  </conditionalFormatting>
  <conditionalFormatting sqref="C477">
    <cfRule type="duplicateValues" dxfId="17" priority="66" stopIfTrue="1"/>
  </conditionalFormatting>
  <conditionalFormatting sqref="C478">
    <cfRule type="duplicateValues" dxfId="17" priority="89" stopIfTrue="1"/>
  </conditionalFormatting>
  <conditionalFormatting sqref="C479">
    <cfRule type="duplicateValues" dxfId="17" priority="79" stopIfTrue="1"/>
  </conditionalFormatting>
  <conditionalFormatting sqref="C480">
    <cfRule type="duplicateValues" dxfId="17" priority="55" stopIfTrue="1"/>
  </conditionalFormatting>
  <conditionalFormatting sqref="C481">
    <cfRule type="duplicateValues" dxfId="17" priority="80" stopIfTrue="1"/>
  </conditionalFormatting>
  <conditionalFormatting sqref="C482">
    <cfRule type="duplicateValues" dxfId="17" priority="91" stopIfTrue="1"/>
  </conditionalFormatting>
  <conditionalFormatting sqref="C483">
    <cfRule type="duplicateValues" dxfId="17" priority="85" stopIfTrue="1"/>
  </conditionalFormatting>
  <conditionalFormatting sqref="C484">
    <cfRule type="duplicateValues" dxfId="17" priority="59" stopIfTrue="1"/>
  </conditionalFormatting>
  <conditionalFormatting sqref="C485">
    <cfRule type="duplicateValues" dxfId="17" priority="92" stopIfTrue="1"/>
  </conditionalFormatting>
  <conditionalFormatting sqref="C486">
    <cfRule type="duplicateValues" dxfId="17" priority="77" stopIfTrue="1"/>
  </conditionalFormatting>
  <conditionalFormatting sqref="B539">
    <cfRule type="duplicateValues" dxfId="17" priority="22" stopIfTrue="1"/>
  </conditionalFormatting>
  <conditionalFormatting sqref="B684">
    <cfRule type="duplicateValues" dxfId="16" priority="18" stopIfTrue="1"/>
  </conditionalFormatting>
  <conditionalFormatting sqref="B685">
    <cfRule type="duplicateValues" dxfId="16" priority="17" stopIfTrue="1"/>
  </conditionalFormatting>
  <conditionalFormatting sqref="B686">
    <cfRule type="duplicateValues" dxfId="16" priority="16" stopIfTrue="1"/>
  </conditionalFormatting>
  <conditionalFormatting sqref="B688">
    <cfRule type="duplicateValues" dxfId="16" priority="15" stopIfTrue="1"/>
  </conditionalFormatting>
  <conditionalFormatting sqref="B689">
    <cfRule type="duplicateValues" dxfId="16" priority="14" stopIfTrue="1"/>
  </conditionalFormatting>
  <conditionalFormatting sqref="B698">
    <cfRule type="duplicateValues" dxfId="17" priority="13" stopIfTrue="1"/>
  </conditionalFormatting>
  <conditionalFormatting sqref="B699">
    <cfRule type="duplicateValues" dxfId="17" priority="12" stopIfTrue="1"/>
  </conditionalFormatting>
  <conditionalFormatting sqref="B700">
    <cfRule type="duplicateValues" dxfId="17" priority="11" stopIfTrue="1"/>
  </conditionalFormatting>
  <conditionalFormatting sqref="B701">
    <cfRule type="duplicateValues" dxfId="17" priority="10" stopIfTrue="1"/>
  </conditionalFormatting>
  <conditionalFormatting sqref="B702">
    <cfRule type="duplicateValues" dxfId="17" priority="9" stopIfTrue="1"/>
  </conditionalFormatting>
  <conditionalFormatting sqref="B703">
    <cfRule type="duplicateValues" dxfId="17" priority="8" stopIfTrue="1"/>
  </conditionalFormatting>
  <conditionalFormatting sqref="B704">
    <cfRule type="duplicateValues" dxfId="17" priority="7" stopIfTrue="1"/>
  </conditionalFormatting>
  <conditionalFormatting sqref="B705">
    <cfRule type="duplicateValues" dxfId="17" priority="6" stopIfTrue="1"/>
  </conditionalFormatting>
  <conditionalFormatting sqref="B706">
    <cfRule type="duplicateValues" dxfId="17" priority="5" stopIfTrue="1"/>
  </conditionalFormatting>
  <conditionalFormatting sqref="B707">
    <cfRule type="duplicateValues" dxfId="17" priority="4" stopIfTrue="1"/>
  </conditionalFormatting>
  <conditionalFormatting sqref="B708">
    <cfRule type="duplicateValues" dxfId="17" priority="3" stopIfTrue="1"/>
  </conditionalFormatting>
  <conditionalFormatting sqref="B709">
    <cfRule type="duplicateValues" dxfId="17" priority="2" stopIfTrue="1"/>
  </conditionalFormatting>
  <conditionalFormatting sqref="B5:B33">
    <cfRule type="duplicateValues" dxfId="16" priority="193" stopIfTrue="1"/>
  </conditionalFormatting>
  <conditionalFormatting sqref="B34:B63">
    <cfRule type="duplicateValues" dxfId="16" priority="194" stopIfTrue="1"/>
  </conditionalFormatting>
  <conditionalFormatting sqref="B64:B92">
    <cfRule type="duplicateValues" dxfId="16" priority="192" stopIfTrue="1"/>
  </conditionalFormatting>
  <conditionalFormatting sqref="B124:B153">
    <cfRule type="duplicateValues" dxfId="16" priority="191" stopIfTrue="1"/>
  </conditionalFormatting>
  <conditionalFormatting sqref="B159:B160">
    <cfRule type="duplicateValues" dxfId="16" priority="186" stopIfTrue="1"/>
  </conditionalFormatting>
  <conditionalFormatting sqref="B180:B181">
    <cfRule type="duplicateValues" dxfId="16" priority="163" stopIfTrue="1"/>
  </conditionalFormatting>
  <conditionalFormatting sqref="B190:B192">
    <cfRule type="duplicateValues" dxfId="16" priority="157" stopIfTrue="1"/>
  </conditionalFormatting>
  <conditionalFormatting sqref="B196:B198">
    <cfRule type="duplicateValues" dxfId="16" priority="153" stopIfTrue="1"/>
  </conditionalFormatting>
  <conditionalFormatting sqref="B220:B221">
    <cfRule type="duplicateValues" dxfId="16" priority="164" stopIfTrue="1"/>
  </conditionalFormatting>
  <conditionalFormatting sqref="B257:B320">
    <cfRule type="duplicateValues" dxfId="16" priority="143" stopIfTrue="1"/>
  </conditionalFormatting>
  <conditionalFormatting sqref="B289:B320">
    <cfRule type="duplicateValues" dxfId="17" priority="141" stopIfTrue="1"/>
  </conditionalFormatting>
  <conditionalFormatting sqref="B294:B318">
    <cfRule type="duplicateValues" dxfId="17" priority="142" stopIfTrue="1"/>
  </conditionalFormatting>
  <conditionalFormatting sqref="B321:B486">
    <cfRule type="duplicateValues" dxfId="16" priority="138" stopIfTrue="1"/>
  </conditionalFormatting>
  <conditionalFormatting sqref="B321:B425">
    <cfRule type="duplicateValues" dxfId="16" priority="120" stopIfTrue="1"/>
  </conditionalFormatting>
  <conditionalFormatting sqref="B355:B389">
    <cfRule type="duplicateValues" dxfId="16" priority="119" stopIfTrue="1"/>
  </conditionalFormatting>
  <conditionalFormatting sqref="B408:B409">
    <cfRule type="duplicateValues" dxfId="17" priority="118" stopIfTrue="1"/>
  </conditionalFormatting>
  <conditionalFormatting sqref="B415:B416">
    <cfRule type="duplicateValues" dxfId="17" priority="117" stopIfTrue="1"/>
  </conditionalFormatting>
  <conditionalFormatting sqref="B425:B486">
    <cfRule type="duplicateValues" dxfId="16" priority="116" stopIfTrue="1"/>
  </conditionalFormatting>
  <conditionalFormatting sqref="B523:B527">
    <cfRule type="duplicateValues" dxfId="16" priority="24" stopIfTrue="1"/>
  </conditionalFormatting>
  <conditionalFormatting sqref="B528:B537">
    <cfRule type="duplicateValues" dxfId="16" priority="23" stopIfTrue="1"/>
  </conditionalFormatting>
  <conditionalFormatting sqref="B541:B545">
    <cfRule type="duplicateValues" dxfId="16" priority="21" stopIfTrue="1"/>
  </conditionalFormatting>
  <conditionalFormatting sqref="B579:B610">
    <cfRule type="duplicateValues" dxfId="16" priority="20" stopIfTrue="1"/>
  </conditionalFormatting>
  <conditionalFormatting sqref="C172:C173">
    <cfRule type="duplicateValues" dxfId="16" priority="171" stopIfTrue="1"/>
  </conditionalFormatting>
  <conditionalFormatting sqref="C427:C442">
    <cfRule type="duplicateValues" dxfId="17" priority="53" stopIfTrue="1"/>
  </conditionalFormatting>
  <conditionalFormatting sqref="C454:C455">
    <cfRule type="duplicateValues" dxfId="17" priority="73" stopIfTrue="1"/>
  </conditionalFormatting>
  <conditionalFormatting sqref="C487:C578">
    <cfRule type="duplicateValues" dxfId="16" priority="26" stopIfTrue="1"/>
  </conditionalFormatting>
  <conditionalFormatting sqref="B1:B2 B4 B710:B65987">
    <cfRule type="duplicateValues" dxfId="16" priority="300" stopIfTrue="1"/>
  </conditionalFormatting>
  <conditionalFormatting sqref="B154:B156 B174">
    <cfRule type="duplicateValues" dxfId="16" priority="190" stopIfTrue="1"/>
  </conditionalFormatting>
  <conditionalFormatting sqref="B219 B225:B233 B222:B223">
    <cfRule type="duplicateValues" dxfId="16" priority="166" stopIfTrue="1"/>
  </conditionalFormatting>
  <conditionalFormatting sqref="B320 B294:B318">
    <cfRule type="duplicateValues" dxfId="17" priority="139" stopIfTrue="1"/>
  </conditionalFormatting>
  <conditionalFormatting sqref="B393 B398 B400 B403:B406 B395">
    <cfRule type="duplicateValues" dxfId="17" priority="115" stopIfTrue="1"/>
  </conditionalFormatting>
  <conditionalFormatting sqref="B420 B422 B424">
    <cfRule type="duplicateValues" dxfId="16" priority="114" stopIfTrue="1"/>
  </conditionalFormatting>
  <conditionalFormatting sqref="B518:B522 B538 B540 B546:B547">
    <cfRule type="duplicateValues" dxfId="16" priority="25" stopIfTrue="1"/>
  </conditionalFormatting>
  <conditionalFormatting sqref="C619 B615:B646">
    <cfRule type="duplicateValues" dxfId="17" priority="1" stopIfTrue="1"/>
  </conditionalFormatting>
  <conditionalFormatting sqref="B677:B682 B690:B697">
    <cfRule type="duplicateValues" dxfId="16" priority="19" stopIfTrue="1"/>
  </conditionalFormatting>
  <dataValidations count="1">
    <dataValidation allowBlank="1" showInputMessage="1" showErrorMessage="1" prompt="请输入专业简称+班级，如“计算机1502”" sqref="E211 E234:F234 E235 E357 E359 E361 E363 E365 E367 E369 E371 E373 E375 E377 E379 E381 E383 E385 E387 E389 E392 E394 E396 E398 E400 E402 E404 E406 E408 E410 E412 E414 E416 E418 E420 E422 E424 E64:E92 E96:E111 E236:F256"/>
  </dataValidations>
  <printOptions horizontalCentered="1"/>
  <pageMargins left="0.393055555555556" right="0.393055555555556" top="0.511805555555556" bottom="0.786805555555556" header="0.393055555555556" footer="0.511805555555556"/>
  <pageSetup paperSize="9" scale="99" fitToHeight="0" orientation="landscape" useFirstPageNumber="1" verticalDpi="300"/>
  <headerFooter alignWithMargins="0">
    <oddFooter>&amp;C&amp;"仿宋,常规"第&amp;"Times New Roman,常规" &amp;P &amp;"仿宋,常规"页，共&amp;"Times New Roman,常规" &amp;N &amp;"仿宋,常规"页</oddFooter>
  </headerFooter>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2"/>
  <sheetViews>
    <sheetView zoomScale="85" zoomScaleNormal="85" topLeftCell="A16" workbookViewId="0">
      <selection activeCell="P47" sqref="P47"/>
    </sheetView>
  </sheetViews>
  <sheetFormatPr defaultColWidth="9" defaultRowHeight="17.25"/>
  <cols>
    <col min="1" max="1" width="7" style="15" customWidth="1"/>
    <col min="2" max="2" width="14.125" style="15" customWidth="1"/>
    <col min="3" max="3" width="12.5" style="16" customWidth="1"/>
    <col min="4" max="5" width="6.875" style="16" customWidth="1"/>
    <col min="6" max="6" width="11.625" style="15" customWidth="1"/>
    <col min="7" max="12" width="8.75" style="15" customWidth="1"/>
    <col min="13" max="13" width="13.75" style="15" customWidth="1"/>
    <col min="14" max="16384" width="9" style="15"/>
  </cols>
  <sheetData>
    <row r="1" customHeight="1" spans="1:13">
      <c r="A1" s="17" t="s">
        <v>1017</v>
      </c>
      <c r="B1" s="17"/>
      <c r="C1" s="17"/>
      <c r="D1" s="17"/>
      <c r="E1" s="17"/>
      <c r="F1" s="17"/>
      <c r="G1" s="17"/>
      <c r="H1" s="17"/>
      <c r="I1" s="17"/>
      <c r="J1" s="17"/>
      <c r="K1" s="17"/>
      <c r="L1" s="17"/>
      <c r="M1" s="17"/>
    </row>
    <row r="2" ht="46.5" customHeight="1" spans="1:13">
      <c r="A2" s="5" t="s">
        <v>1018</v>
      </c>
      <c r="B2" s="5"/>
      <c r="C2" s="5"/>
      <c r="D2" s="5"/>
      <c r="E2" s="5"/>
      <c r="F2" s="5"/>
      <c r="G2" s="5"/>
      <c r="H2" s="5"/>
      <c r="I2" s="5"/>
      <c r="J2" s="5"/>
      <c r="K2" s="5"/>
      <c r="L2" s="5"/>
      <c r="M2" s="5"/>
    </row>
    <row r="3" ht="30.75" customHeight="1" spans="1:13">
      <c r="A3" s="6" t="s">
        <v>2</v>
      </c>
      <c r="B3" s="6"/>
      <c r="C3" s="6"/>
      <c r="D3" s="6"/>
      <c r="E3" s="6"/>
      <c r="F3" s="6"/>
      <c r="G3" s="6"/>
      <c r="H3" s="6"/>
      <c r="I3" s="6"/>
      <c r="J3" s="6"/>
      <c r="K3" s="6"/>
      <c r="L3" s="6"/>
      <c r="M3" s="6"/>
    </row>
    <row r="4" s="85" customFormat="1" ht="37.5" customHeight="1" spans="1:13">
      <c r="A4" s="86" t="s">
        <v>3</v>
      </c>
      <c r="B4" s="87" t="s">
        <v>4</v>
      </c>
      <c r="C4" s="87" t="s">
        <v>5</v>
      </c>
      <c r="D4" s="87" t="s">
        <v>1019</v>
      </c>
      <c r="E4" s="87" t="s">
        <v>6</v>
      </c>
      <c r="F4" s="88" t="s">
        <v>1020</v>
      </c>
      <c r="G4" s="89" t="s">
        <v>12</v>
      </c>
      <c r="H4" s="90" t="s">
        <v>13</v>
      </c>
      <c r="I4" s="115" t="s">
        <v>14</v>
      </c>
      <c r="J4" s="87" t="s">
        <v>15</v>
      </c>
      <c r="K4" s="87" t="s">
        <v>16</v>
      </c>
      <c r="L4" s="116" t="s">
        <v>17</v>
      </c>
      <c r="M4" s="117" t="s">
        <v>18</v>
      </c>
    </row>
    <row r="5" s="14" customFormat="1" customHeight="1" spans="1:13">
      <c r="A5" s="25">
        <v>1</v>
      </c>
      <c r="B5" s="91" t="s">
        <v>24</v>
      </c>
      <c r="C5" s="92" t="s">
        <v>25</v>
      </c>
      <c r="D5" s="93" t="s">
        <v>1021</v>
      </c>
      <c r="E5" s="93">
        <v>2015</v>
      </c>
      <c r="F5" s="92" t="s">
        <v>1022</v>
      </c>
      <c r="G5" s="94">
        <v>1</v>
      </c>
      <c r="H5" s="94">
        <v>29</v>
      </c>
      <c r="I5" s="118">
        <f t="shared" ref="I5:I10" si="0">(G5/H5)*100%</f>
        <v>0.0344827586206897</v>
      </c>
      <c r="J5" s="62">
        <v>3</v>
      </c>
      <c r="K5" s="62">
        <v>88</v>
      </c>
      <c r="L5" s="118">
        <f t="shared" ref="L5:L10" si="1">IFERROR(J5/K5,"")</f>
        <v>0.0340909090909091</v>
      </c>
      <c r="M5" s="119"/>
    </row>
    <row r="6" s="14" customFormat="1" customHeight="1" spans="1:13">
      <c r="A6" s="25">
        <v>2</v>
      </c>
      <c r="B6" s="91" t="s">
        <v>27</v>
      </c>
      <c r="C6" s="92" t="s">
        <v>28</v>
      </c>
      <c r="D6" s="91" t="s">
        <v>1023</v>
      </c>
      <c r="E6" s="93">
        <v>2015</v>
      </c>
      <c r="F6" s="92" t="s">
        <v>1022</v>
      </c>
      <c r="G6" s="94">
        <v>2</v>
      </c>
      <c r="H6" s="94">
        <v>29</v>
      </c>
      <c r="I6" s="118">
        <f t="shared" si="0"/>
        <v>0.0689655172413793</v>
      </c>
      <c r="J6" s="62">
        <v>4</v>
      </c>
      <c r="K6" s="62">
        <v>88</v>
      </c>
      <c r="L6" s="118">
        <f t="shared" si="1"/>
        <v>0.0454545454545455</v>
      </c>
      <c r="M6" s="119"/>
    </row>
    <row r="7" s="14" customFormat="1" customHeight="1" spans="1:13">
      <c r="A7" s="25">
        <v>3</v>
      </c>
      <c r="B7" s="91" t="s">
        <v>29</v>
      </c>
      <c r="C7" s="92" t="s">
        <v>30</v>
      </c>
      <c r="D7" s="93" t="s">
        <v>1023</v>
      </c>
      <c r="E7" s="93">
        <v>2015</v>
      </c>
      <c r="F7" s="92" t="s">
        <v>1022</v>
      </c>
      <c r="G7" s="94">
        <v>3</v>
      </c>
      <c r="H7" s="94">
        <v>29</v>
      </c>
      <c r="I7" s="118">
        <f t="shared" si="0"/>
        <v>0.103448275862069</v>
      </c>
      <c r="J7" s="62">
        <v>5</v>
      </c>
      <c r="K7" s="62">
        <v>88</v>
      </c>
      <c r="L7" s="118">
        <f t="shared" si="1"/>
        <v>0.0568181818181818</v>
      </c>
      <c r="M7" s="119"/>
    </row>
    <row r="8" s="14" customFormat="1" customHeight="1" spans="1:13">
      <c r="A8" s="25">
        <v>4</v>
      </c>
      <c r="B8" s="32">
        <v>2015015077</v>
      </c>
      <c r="C8" s="59" t="s">
        <v>19</v>
      </c>
      <c r="D8" s="32" t="s">
        <v>1021</v>
      </c>
      <c r="E8" s="32">
        <v>2015</v>
      </c>
      <c r="F8" s="95" t="s">
        <v>1024</v>
      </c>
      <c r="G8" s="96">
        <v>1</v>
      </c>
      <c r="H8" s="96">
        <v>30</v>
      </c>
      <c r="I8" s="118">
        <f t="shared" si="0"/>
        <v>0.0333333333333333</v>
      </c>
      <c r="J8" s="62">
        <v>1</v>
      </c>
      <c r="K8" s="62">
        <v>88</v>
      </c>
      <c r="L8" s="118">
        <f t="shared" si="1"/>
        <v>0.0113636363636364</v>
      </c>
      <c r="M8" s="119"/>
    </row>
    <row r="9" s="14" customFormat="1" customHeight="1" spans="1:13">
      <c r="A9" s="25">
        <v>5</v>
      </c>
      <c r="B9" s="32">
        <v>2015015093</v>
      </c>
      <c r="C9" s="59" t="s">
        <v>36</v>
      </c>
      <c r="D9" s="32" t="s">
        <v>1021</v>
      </c>
      <c r="E9" s="32">
        <v>2015</v>
      </c>
      <c r="F9" s="95" t="s">
        <v>1024</v>
      </c>
      <c r="G9" s="96">
        <v>2</v>
      </c>
      <c r="H9" s="96">
        <v>30</v>
      </c>
      <c r="I9" s="118">
        <f t="shared" si="0"/>
        <v>0.0666666666666667</v>
      </c>
      <c r="J9" s="62">
        <v>8</v>
      </c>
      <c r="K9" s="62">
        <v>88</v>
      </c>
      <c r="L9" s="118">
        <f t="shared" si="1"/>
        <v>0.0909090909090909</v>
      </c>
      <c r="M9" s="119"/>
    </row>
    <row r="10" s="14" customFormat="1" customHeight="1" spans="1:13">
      <c r="A10" s="25">
        <v>6</v>
      </c>
      <c r="B10" s="32">
        <v>2015015098</v>
      </c>
      <c r="C10" s="59" t="s">
        <v>35</v>
      </c>
      <c r="D10" s="32" t="s">
        <v>1023</v>
      </c>
      <c r="E10" s="32">
        <v>2015</v>
      </c>
      <c r="F10" s="95" t="s">
        <v>1024</v>
      </c>
      <c r="G10" s="96">
        <v>3</v>
      </c>
      <c r="H10" s="96">
        <v>30</v>
      </c>
      <c r="I10" s="118">
        <f t="shared" si="0"/>
        <v>0.1</v>
      </c>
      <c r="J10" s="62">
        <v>9</v>
      </c>
      <c r="K10" s="62">
        <v>88</v>
      </c>
      <c r="L10" s="118">
        <f t="shared" si="1"/>
        <v>0.102272727272727</v>
      </c>
      <c r="M10" s="119"/>
    </row>
    <row r="11" s="14" customFormat="1" customHeight="1" spans="1:13">
      <c r="A11" s="25">
        <v>7</v>
      </c>
      <c r="B11" s="91">
        <v>2015011494</v>
      </c>
      <c r="C11" s="92" t="s">
        <v>22</v>
      </c>
      <c r="D11" s="93" t="s">
        <v>1023</v>
      </c>
      <c r="E11" s="93">
        <v>2015</v>
      </c>
      <c r="F11" s="92" t="s">
        <v>1025</v>
      </c>
      <c r="G11" s="94">
        <v>1</v>
      </c>
      <c r="H11" s="94">
        <v>29</v>
      </c>
      <c r="I11" s="118">
        <v>0.034</v>
      </c>
      <c r="J11" s="94">
        <v>2</v>
      </c>
      <c r="K11" s="94">
        <v>88</v>
      </c>
      <c r="L11" s="118">
        <v>0.023</v>
      </c>
      <c r="M11" s="119"/>
    </row>
    <row r="12" s="14" customFormat="1" customHeight="1" spans="1:13">
      <c r="A12" s="25">
        <v>8</v>
      </c>
      <c r="B12" s="93" t="s">
        <v>41</v>
      </c>
      <c r="C12" s="93" t="s">
        <v>42</v>
      </c>
      <c r="D12" s="93" t="s">
        <v>1021</v>
      </c>
      <c r="E12" s="93">
        <v>2015</v>
      </c>
      <c r="F12" s="92" t="s">
        <v>1025</v>
      </c>
      <c r="G12" s="62">
        <v>2</v>
      </c>
      <c r="H12" s="62">
        <v>29</v>
      </c>
      <c r="I12" s="118">
        <f>IFERROR(G12/H12,"")</f>
        <v>0.0689655172413793</v>
      </c>
      <c r="J12" s="62">
        <v>13</v>
      </c>
      <c r="K12" s="62">
        <v>88</v>
      </c>
      <c r="L12" s="118">
        <f t="shared" ref="L12:L22" si="2">IFERROR(J12/K12,"")</f>
        <v>0.147727272727273</v>
      </c>
      <c r="M12" s="119"/>
    </row>
    <row r="13" s="14" customFormat="1" customHeight="1" spans="1:13">
      <c r="A13" s="25">
        <v>9</v>
      </c>
      <c r="B13" s="97" t="s">
        <v>1026</v>
      </c>
      <c r="C13" s="97" t="s">
        <v>177</v>
      </c>
      <c r="D13" s="32" t="s">
        <v>1021</v>
      </c>
      <c r="E13" s="32">
        <v>2015</v>
      </c>
      <c r="F13" s="95" t="s">
        <v>1027</v>
      </c>
      <c r="G13" s="96">
        <v>1</v>
      </c>
      <c r="H13" s="96">
        <v>31</v>
      </c>
      <c r="I13" s="118">
        <f t="shared" ref="I13:I18" si="3">(G13/H13)*100%</f>
        <v>0.032258064516129</v>
      </c>
      <c r="J13" s="62">
        <v>6</v>
      </c>
      <c r="K13" s="62">
        <v>88</v>
      </c>
      <c r="L13" s="118">
        <f t="shared" si="2"/>
        <v>0.0681818181818182</v>
      </c>
      <c r="M13" s="119"/>
    </row>
    <row r="14" s="14" customFormat="1" customHeight="1" spans="1:13">
      <c r="A14" s="25">
        <v>10</v>
      </c>
      <c r="B14" s="97" t="s">
        <v>1028</v>
      </c>
      <c r="C14" s="97" t="s">
        <v>183</v>
      </c>
      <c r="D14" s="32" t="s">
        <v>1023</v>
      </c>
      <c r="E14" s="32">
        <v>2015</v>
      </c>
      <c r="F14" s="95" t="s">
        <v>1027</v>
      </c>
      <c r="G14" s="96">
        <v>2</v>
      </c>
      <c r="H14" s="96">
        <v>31</v>
      </c>
      <c r="I14" s="118">
        <f t="shared" si="3"/>
        <v>0.0645161290322581</v>
      </c>
      <c r="J14" s="62">
        <v>8</v>
      </c>
      <c r="K14" s="62">
        <v>87</v>
      </c>
      <c r="L14" s="118">
        <f t="shared" si="2"/>
        <v>0.0919540229885057</v>
      </c>
      <c r="M14" s="119"/>
    </row>
    <row r="15" s="14" customFormat="1" customHeight="1" spans="1:13">
      <c r="A15" s="25">
        <v>11</v>
      </c>
      <c r="B15" s="97" t="s">
        <v>1029</v>
      </c>
      <c r="C15" s="98" t="s">
        <v>189</v>
      </c>
      <c r="D15" s="32" t="s">
        <v>1021</v>
      </c>
      <c r="E15" s="32">
        <v>2015</v>
      </c>
      <c r="F15" s="99" t="s">
        <v>1027</v>
      </c>
      <c r="G15" s="96">
        <v>3</v>
      </c>
      <c r="H15" s="96">
        <v>31</v>
      </c>
      <c r="I15" s="118">
        <f t="shared" si="3"/>
        <v>0.0967741935483871</v>
      </c>
      <c r="J15" s="62">
        <v>12</v>
      </c>
      <c r="K15" s="62">
        <v>87</v>
      </c>
      <c r="L15" s="118">
        <f t="shared" si="2"/>
        <v>0.137931034482759</v>
      </c>
      <c r="M15" s="119"/>
    </row>
    <row r="16" s="14" customFormat="1" customHeight="1" spans="1:13">
      <c r="A16" s="25">
        <v>12</v>
      </c>
      <c r="B16" s="93" t="s">
        <v>170</v>
      </c>
      <c r="C16" s="92" t="s">
        <v>171</v>
      </c>
      <c r="D16" s="93" t="s">
        <v>1021</v>
      </c>
      <c r="E16" s="93">
        <v>2015</v>
      </c>
      <c r="F16" s="100" t="s">
        <v>1030</v>
      </c>
      <c r="G16" s="93">
        <v>1</v>
      </c>
      <c r="H16" s="101" t="s">
        <v>1031</v>
      </c>
      <c r="I16" s="118">
        <f t="shared" si="3"/>
        <v>0.0333333333333333</v>
      </c>
      <c r="J16" s="62">
        <v>2</v>
      </c>
      <c r="K16" s="62">
        <v>87</v>
      </c>
      <c r="L16" s="118">
        <f t="shared" si="2"/>
        <v>0.0229885057471264</v>
      </c>
      <c r="M16" s="119"/>
    </row>
    <row r="17" s="14" customFormat="1" customHeight="1" spans="1:13">
      <c r="A17" s="25">
        <v>13</v>
      </c>
      <c r="B17" s="93" t="s">
        <v>179</v>
      </c>
      <c r="C17" s="92" t="s">
        <v>180</v>
      </c>
      <c r="D17" s="93" t="s">
        <v>1021</v>
      </c>
      <c r="E17" s="93">
        <v>2015</v>
      </c>
      <c r="F17" s="100" t="s">
        <v>1030</v>
      </c>
      <c r="G17" s="93">
        <v>2</v>
      </c>
      <c r="H17" s="101" t="s">
        <v>1031</v>
      </c>
      <c r="I17" s="118">
        <f t="shared" si="3"/>
        <v>0.0666666666666667</v>
      </c>
      <c r="J17" s="62">
        <v>6</v>
      </c>
      <c r="K17" s="62">
        <v>87</v>
      </c>
      <c r="L17" s="118">
        <f t="shared" si="2"/>
        <v>0.0689655172413793</v>
      </c>
      <c r="M17" s="119"/>
    </row>
    <row r="18" s="14" customFormat="1" customHeight="1" spans="1:13">
      <c r="A18" s="25">
        <v>14</v>
      </c>
      <c r="B18" s="93">
        <v>2015015156</v>
      </c>
      <c r="C18" s="92" t="s">
        <v>184</v>
      </c>
      <c r="D18" s="93" t="s">
        <v>1023</v>
      </c>
      <c r="E18" s="93">
        <v>2015</v>
      </c>
      <c r="F18" s="100" t="s">
        <v>1030</v>
      </c>
      <c r="G18" s="93">
        <v>3</v>
      </c>
      <c r="H18" s="101" t="s">
        <v>1031</v>
      </c>
      <c r="I18" s="118">
        <f t="shared" si="3"/>
        <v>0.1</v>
      </c>
      <c r="J18" s="62">
        <v>9</v>
      </c>
      <c r="K18" s="62">
        <v>87</v>
      </c>
      <c r="L18" s="118">
        <f t="shared" si="2"/>
        <v>0.103448275862069</v>
      </c>
      <c r="M18" s="119"/>
    </row>
    <row r="19" s="14" customFormat="1" customHeight="1" spans="1:13">
      <c r="A19" s="25">
        <v>15</v>
      </c>
      <c r="B19" s="32">
        <v>2015015165</v>
      </c>
      <c r="C19" s="59" t="s">
        <v>168</v>
      </c>
      <c r="D19" s="93" t="s">
        <v>1021</v>
      </c>
      <c r="E19" s="32">
        <v>2015</v>
      </c>
      <c r="F19" s="92" t="s">
        <v>1032</v>
      </c>
      <c r="G19" s="94">
        <v>1</v>
      </c>
      <c r="H19" s="94">
        <v>26</v>
      </c>
      <c r="I19" s="118">
        <f t="shared" ref="I19:I22" si="4">IFERROR(G19/H19,"")</f>
        <v>0.0384615384615385</v>
      </c>
      <c r="J19" s="62">
        <v>1</v>
      </c>
      <c r="K19" s="62">
        <v>87</v>
      </c>
      <c r="L19" s="118">
        <f t="shared" si="2"/>
        <v>0.0114942528735632</v>
      </c>
      <c r="M19" s="119"/>
    </row>
    <row r="20" s="14" customFormat="1" customHeight="1" spans="1:13">
      <c r="A20" s="25">
        <v>16</v>
      </c>
      <c r="B20" s="32">
        <v>2015015188</v>
      </c>
      <c r="C20" s="59" t="s">
        <v>175</v>
      </c>
      <c r="D20" s="93" t="s">
        <v>1023</v>
      </c>
      <c r="E20" s="32">
        <v>2015</v>
      </c>
      <c r="F20" s="92" t="s">
        <v>1032</v>
      </c>
      <c r="G20" s="94">
        <v>2</v>
      </c>
      <c r="H20" s="94">
        <v>26</v>
      </c>
      <c r="I20" s="118">
        <f t="shared" si="4"/>
        <v>0.0769230769230769</v>
      </c>
      <c r="J20" s="62">
        <v>3</v>
      </c>
      <c r="K20" s="62">
        <v>87</v>
      </c>
      <c r="L20" s="118">
        <f t="shared" si="2"/>
        <v>0.0344827586206897</v>
      </c>
      <c r="M20" s="119"/>
    </row>
    <row r="21" s="14" customFormat="1" customHeight="1" spans="1:13">
      <c r="A21" s="25">
        <v>17</v>
      </c>
      <c r="B21" s="93">
        <v>2015015207</v>
      </c>
      <c r="C21" s="92" t="s">
        <v>338</v>
      </c>
      <c r="D21" s="93" t="s">
        <v>1021</v>
      </c>
      <c r="E21" s="93">
        <v>2015</v>
      </c>
      <c r="F21" s="92" t="s">
        <v>339</v>
      </c>
      <c r="G21" s="93">
        <v>1</v>
      </c>
      <c r="H21" s="101" t="s">
        <v>1033</v>
      </c>
      <c r="I21" s="118">
        <f t="shared" ref="I21:I26" si="5">(G21/H21)*100%</f>
        <v>0.0357142857142857</v>
      </c>
      <c r="J21" s="62">
        <v>8</v>
      </c>
      <c r="K21" s="62">
        <v>77</v>
      </c>
      <c r="L21" s="118">
        <f t="shared" si="2"/>
        <v>0.103896103896104</v>
      </c>
      <c r="M21" s="119"/>
    </row>
    <row r="22" s="14" customFormat="1" customHeight="1" spans="1:13">
      <c r="A22" s="25">
        <v>18</v>
      </c>
      <c r="B22" s="102">
        <v>2015015200</v>
      </c>
      <c r="C22" s="103" t="s">
        <v>344</v>
      </c>
      <c r="D22" s="93" t="s">
        <v>1021</v>
      </c>
      <c r="E22" s="93">
        <v>2015</v>
      </c>
      <c r="F22" s="92" t="s">
        <v>339</v>
      </c>
      <c r="G22" s="102">
        <v>2</v>
      </c>
      <c r="H22" s="31">
        <v>28</v>
      </c>
      <c r="I22" s="118">
        <f t="shared" si="4"/>
        <v>0.0714285714285714</v>
      </c>
      <c r="J22" s="62">
        <v>10</v>
      </c>
      <c r="K22" s="62">
        <v>77</v>
      </c>
      <c r="L22" s="118">
        <f t="shared" si="2"/>
        <v>0.12987012987013</v>
      </c>
      <c r="M22" s="119"/>
    </row>
    <row r="23" s="14" customFormat="1" customHeight="1" spans="1:13">
      <c r="A23" s="25">
        <v>19</v>
      </c>
      <c r="B23" s="32">
        <v>2015015224</v>
      </c>
      <c r="C23" s="59" t="s">
        <v>330</v>
      </c>
      <c r="D23" s="93" t="s">
        <v>1021</v>
      </c>
      <c r="E23" s="93">
        <v>2015</v>
      </c>
      <c r="F23" s="92" t="s">
        <v>331</v>
      </c>
      <c r="G23" s="104">
        <v>1</v>
      </c>
      <c r="H23" s="104">
        <v>26</v>
      </c>
      <c r="I23" s="118">
        <f>G23/H23</f>
        <v>0.0384615384615385</v>
      </c>
      <c r="J23" s="62">
        <v>2</v>
      </c>
      <c r="K23" s="62">
        <v>77</v>
      </c>
      <c r="L23" s="118">
        <v>0.025974025974026</v>
      </c>
      <c r="M23" s="119"/>
    </row>
    <row r="24" s="14" customFormat="1" customHeight="1" spans="1:13">
      <c r="A24" s="25">
        <v>20</v>
      </c>
      <c r="B24" s="32">
        <v>2015015235</v>
      </c>
      <c r="C24" s="59" t="s">
        <v>332</v>
      </c>
      <c r="D24" s="91" t="s">
        <v>1021</v>
      </c>
      <c r="E24" s="93">
        <v>2015</v>
      </c>
      <c r="F24" s="92" t="s">
        <v>331</v>
      </c>
      <c r="G24" s="104">
        <v>2</v>
      </c>
      <c r="H24" s="104">
        <v>26</v>
      </c>
      <c r="I24" s="118">
        <f>G24/H24</f>
        <v>0.0769230769230769</v>
      </c>
      <c r="J24" s="62">
        <v>3</v>
      </c>
      <c r="K24" s="62">
        <v>77</v>
      </c>
      <c r="L24" s="118">
        <v>0.038961038961039</v>
      </c>
      <c r="M24" s="119"/>
    </row>
    <row r="25" s="14" customFormat="1" customHeight="1" spans="1:13">
      <c r="A25" s="25">
        <v>21</v>
      </c>
      <c r="B25" s="97" t="s">
        <v>327</v>
      </c>
      <c r="C25" s="97" t="s">
        <v>328</v>
      </c>
      <c r="D25" s="91" t="s">
        <v>1021</v>
      </c>
      <c r="E25" s="32">
        <v>2015</v>
      </c>
      <c r="F25" s="93" t="s">
        <v>329</v>
      </c>
      <c r="G25" s="94">
        <v>1</v>
      </c>
      <c r="H25" s="94">
        <v>23</v>
      </c>
      <c r="I25" s="118">
        <f t="shared" si="5"/>
        <v>0.0434782608695652</v>
      </c>
      <c r="J25" s="62">
        <v>1</v>
      </c>
      <c r="K25" s="62">
        <v>77</v>
      </c>
      <c r="L25" s="118">
        <f t="shared" ref="L25:L42" si="6">IFERROR(J25/K25,"")</f>
        <v>0.012987012987013</v>
      </c>
      <c r="M25" s="119"/>
    </row>
    <row r="26" s="14" customFormat="1" customHeight="1" spans="1:13">
      <c r="A26" s="25">
        <v>22</v>
      </c>
      <c r="B26" s="97" t="s">
        <v>333</v>
      </c>
      <c r="C26" s="97" t="s">
        <v>334</v>
      </c>
      <c r="D26" s="91" t="s">
        <v>1021</v>
      </c>
      <c r="E26" s="32">
        <v>2015</v>
      </c>
      <c r="F26" s="93" t="s">
        <v>329</v>
      </c>
      <c r="G26" s="94">
        <v>2</v>
      </c>
      <c r="H26" s="94">
        <v>23</v>
      </c>
      <c r="I26" s="118">
        <f t="shared" si="5"/>
        <v>0.0869565217391304</v>
      </c>
      <c r="J26" s="62">
        <v>5</v>
      </c>
      <c r="K26" s="62">
        <v>77</v>
      </c>
      <c r="L26" s="118">
        <f t="shared" si="6"/>
        <v>0.0649350649350649</v>
      </c>
      <c r="M26" s="119"/>
    </row>
    <row r="27" s="14" customFormat="1" customHeight="1" spans="1:13">
      <c r="A27" s="25">
        <v>23</v>
      </c>
      <c r="B27" s="36">
        <v>2016015048</v>
      </c>
      <c r="C27" s="33" t="s">
        <v>430</v>
      </c>
      <c r="D27" s="105" t="s">
        <v>1021</v>
      </c>
      <c r="E27" s="36">
        <v>2016</v>
      </c>
      <c r="F27" s="36" t="s">
        <v>431</v>
      </c>
      <c r="G27" s="35">
        <v>1</v>
      </c>
      <c r="H27" s="35">
        <v>32</v>
      </c>
      <c r="I27" s="118">
        <f t="shared" ref="I27:I42" si="7">IFERROR(G27/H27,"")</f>
        <v>0.03125</v>
      </c>
      <c r="J27" s="35">
        <v>4</v>
      </c>
      <c r="K27" s="35">
        <v>64</v>
      </c>
      <c r="L27" s="118">
        <f t="shared" si="6"/>
        <v>0.0625</v>
      </c>
      <c r="M27" s="119"/>
    </row>
    <row r="28" s="14" customFormat="1" customHeight="1" spans="1:13">
      <c r="A28" s="25">
        <v>24</v>
      </c>
      <c r="B28" s="36">
        <v>2016015043</v>
      </c>
      <c r="C28" s="33" t="s">
        <v>432</v>
      </c>
      <c r="D28" s="105" t="s">
        <v>1021</v>
      </c>
      <c r="E28" s="36">
        <v>2016</v>
      </c>
      <c r="F28" s="36" t="s">
        <v>431</v>
      </c>
      <c r="G28" s="35">
        <v>2</v>
      </c>
      <c r="H28" s="35">
        <v>32</v>
      </c>
      <c r="I28" s="118">
        <f t="shared" si="7"/>
        <v>0.0625</v>
      </c>
      <c r="J28" s="35">
        <v>5</v>
      </c>
      <c r="K28" s="35">
        <v>64</v>
      </c>
      <c r="L28" s="118">
        <f t="shared" si="6"/>
        <v>0.078125</v>
      </c>
      <c r="M28" s="119"/>
    </row>
    <row r="29" s="14" customFormat="1" customHeight="1" spans="1:13">
      <c r="A29" s="25">
        <v>25</v>
      </c>
      <c r="B29" s="36">
        <v>2016015052</v>
      </c>
      <c r="C29" s="33" t="s">
        <v>433</v>
      </c>
      <c r="D29" s="105" t="s">
        <v>1021</v>
      </c>
      <c r="E29" s="36">
        <v>2016</v>
      </c>
      <c r="F29" s="36" t="s">
        <v>431</v>
      </c>
      <c r="G29" s="35">
        <v>3</v>
      </c>
      <c r="H29" s="35">
        <v>32</v>
      </c>
      <c r="I29" s="118">
        <f t="shared" si="7"/>
        <v>0.09375</v>
      </c>
      <c r="J29" s="35">
        <v>6</v>
      </c>
      <c r="K29" s="35">
        <v>64</v>
      </c>
      <c r="L29" s="118">
        <f t="shared" si="6"/>
        <v>0.09375</v>
      </c>
      <c r="M29" s="119"/>
    </row>
    <row r="30" s="14" customFormat="1" customHeight="1" spans="1:13">
      <c r="A30" s="25">
        <v>26</v>
      </c>
      <c r="B30" s="36">
        <v>2016015071</v>
      </c>
      <c r="C30" s="33" t="s">
        <v>463</v>
      </c>
      <c r="D30" s="105" t="s">
        <v>1021</v>
      </c>
      <c r="E30" s="36">
        <v>2016</v>
      </c>
      <c r="F30" s="36" t="s">
        <v>464</v>
      </c>
      <c r="G30" s="35">
        <v>1</v>
      </c>
      <c r="H30" s="35">
        <v>32</v>
      </c>
      <c r="I30" s="118">
        <f t="shared" si="7"/>
        <v>0.03125</v>
      </c>
      <c r="J30" s="35">
        <v>1</v>
      </c>
      <c r="K30" s="35">
        <v>64</v>
      </c>
      <c r="L30" s="118">
        <f t="shared" si="6"/>
        <v>0.015625</v>
      </c>
      <c r="M30" s="119"/>
    </row>
    <row r="31" s="14" customFormat="1" customHeight="1" spans="1:13">
      <c r="A31" s="25">
        <v>27</v>
      </c>
      <c r="B31" s="36">
        <v>2016015085</v>
      </c>
      <c r="C31" s="33" t="s">
        <v>465</v>
      </c>
      <c r="D31" s="105" t="s">
        <v>1021</v>
      </c>
      <c r="E31" s="36">
        <v>2016</v>
      </c>
      <c r="F31" s="36" t="s">
        <v>464</v>
      </c>
      <c r="G31" s="35">
        <v>2</v>
      </c>
      <c r="H31" s="35">
        <v>32</v>
      </c>
      <c r="I31" s="118">
        <f t="shared" si="7"/>
        <v>0.0625</v>
      </c>
      <c r="J31" s="35">
        <v>2</v>
      </c>
      <c r="K31" s="35">
        <v>64</v>
      </c>
      <c r="L31" s="118">
        <f t="shared" si="6"/>
        <v>0.03125</v>
      </c>
      <c r="M31" s="119"/>
    </row>
    <row r="32" s="14" customFormat="1" customHeight="1" spans="1:13">
      <c r="A32" s="25">
        <v>28</v>
      </c>
      <c r="B32" s="36">
        <v>2016015073</v>
      </c>
      <c r="C32" s="33" t="s">
        <v>466</v>
      </c>
      <c r="D32" s="105" t="s">
        <v>1021</v>
      </c>
      <c r="E32" s="36">
        <v>2016</v>
      </c>
      <c r="F32" s="36" t="s">
        <v>464</v>
      </c>
      <c r="G32" s="35">
        <v>3</v>
      </c>
      <c r="H32" s="35">
        <v>32</v>
      </c>
      <c r="I32" s="118">
        <f t="shared" si="7"/>
        <v>0.09375</v>
      </c>
      <c r="J32" s="35">
        <v>3</v>
      </c>
      <c r="K32" s="35">
        <v>64</v>
      </c>
      <c r="L32" s="118">
        <f t="shared" si="6"/>
        <v>0.046875</v>
      </c>
      <c r="M32" s="119"/>
    </row>
    <row r="33" s="14" customFormat="1" customHeight="1" spans="1:13">
      <c r="A33" s="25">
        <v>29</v>
      </c>
      <c r="B33" s="106">
        <v>2016015137</v>
      </c>
      <c r="C33" s="107" t="s">
        <v>532</v>
      </c>
      <c r="D33" s="105" t="s">
        <v>1021</v>
      </c>
      <c r="E33" s="106">
        <v>2016</v>
      </c>
      <c r="F33" s="106" t="s">
        <v>533</v>
      </c>
      <c r="G33" s="108">
        <v>1</v>
      </c>
      <c r="H33" s="41">
        <v>35</v>
      </c>
      <c r="I33" s="120">
        <f t="shared" si="7"/>
        <v>0.0285714285714286</v>
      </c>
      <c r="J33" s="41">
        <v>2</v>
      </c>
      <c r="K33" s="41">
        <v>105</v>
      </c>
      <c r="L33" s="120">
        <f t="shared" si="6"/>
        <v>0.019047619047619</v>
      </c>
      <c r="M33" s="119"/>
    </row>
    <row r="34" s="14" customFormat="1" customHeight="1" spans="1:13">
      <c r="A34" s="25">
        <v>30</v>
      </c>
      <c r="B34" s="106">
        <v>2016015140</v>
      </c>
      <c r="C34" s="107" t="s">
        <v>534</v>
      </c>
      <c r="D34" s="105" t="s">
        <v>1021</v>
      </c>
      <c r="E34" s="106">
        <v>2016</v>
      </c>
      <c r="F34" s="106" t="s">
        <v>533</v>
      </c>
      <c r="G34" s="108">
        <v>2</v>
      </c>
      <c r="H34" s="41">
        <v>35</v>
      </c>
      <c r="I34" s="120">
        <f t="shared" si="7"/>
        <v>0.0571428571428571</v>
      </c>
      <c r="J34" s="41">
        <v>3</v>
      </c>
      <c r="K34" s="41">
        <v>105</v>
      </c>
      <c r="L34" s="120">
        <f t="shared" si="6"/>
        <v>0.0285714285714286</v>
      </c>
      <c r="M34" s="119"/>
    </row>
    <row r="35" s="14" customFormat="1" customHeight="1" spans="1:13">
      <c r="A35" s="25">
        <v>31</v>
      </c>
      <c r="B35" s="106">
        <v>2016015139</v>
      </c>
      <c r="C35" s="107" t="s">
        <v>535</v>
      </c>
      <c r="D35" s="105" t="s">
        <v>1021</v>
      </c>
      <c r="E35" s="106">
        <v>2016</v>
      </c>
      <c r="F35" s="106" t="s">
        <v>533</v>
      </c>
      <c r="G35" s="108">
        <v>3</v>
      </c>
      <c r="H35" s="41">
        <v>35</v>
      </c>
      <c r="I35" s="120">
        <f t="shared" si="7"/>
        <v>0.0857142857142857</v>
      </c>
      <c r="J35" s="41">
        <v>5</v>
      </c>
      <c r="K35" s="41">
        <v>105</v>
      </c>
      <c r="L35" s="120">
        <f t="shared" si="6"/>
        <v>0.0476190476190476</v>
      </c>
      <c r="M35" s="119"/>
    </row>
    <row r="36" s="14" customFormat="1" customHeight="1" spans="1:13">
      <c r="A36" s="25">
        <v>32</v>
      </c>
      <c r="B36" s="106">
        <v>2016015168</v>
      </c>
      <c r="C36" s="107" t="s">
        <v>568</v>
      </c>
      <c r="D36" s="105" t="s">
        <v>1021</v>
      </c>
      <c r="E36" s="106">
        <v>2016</v>
      </c>
      <c r="F36" s="106" t="s">
        <v>569</v>
      </c>
      <c r="G36" s="108">
        <v>1</v>
      </c>
      <c r="H36" s="41">
        <v>35</v>
      </c>
      <c r="I36" s="120">
        <f t="shared" si="7"/>
        <v>0.0285714285714286</v>
      </c>
      <c r="J36" s="41">
        <v>1</v>
      </c>
      <c r="K36" s="41">
        <v>105</v>
      </c>
      <c r="L36" s="120">
        <f t="shared" si="6"/>
        <v>0.00952380952380952</v>
      </c>
      <c r="M36" s="119"/>
    </row>
    <row r="37" s="14" customFormat="1" customHeight="1" spans="1:13">
      <c r="A37" s="25">
        <v>33</v>
      </c>
      <c r="B37" s="106">
        <v>2016015191</v>
      </c>
      <c r="C37" s="107" t="s">
        <v>570</v>
      </c>
      <c r="D37" s="25" t="s">
        <v>1023</v>
      </c>
      <c r="E37" s="106">
        <v>2016</v>
      </c>
      <c r="F37" s="106" t="s">
        <v>569</v>
      </c>
      <c r="G37" s="108">
        <v>2</v>
      </c>
      <c r="H37" s="41">
        <v>35</v>
      </c>
      <c r="I37" s="120">
        <f t="shared" si="7"/>
        <v>0.0571428571428571</v>
      </c>
      <c r="J37" s="41">
        <v>4</v>
      </c>
      <c r="K37" s="41">
        <v>105</v>
      </c>
      <c r="L37" s="120">
        <f t="shared" si="6"/>
        <v>0.0380952380952381</v>
      </c>
      <c r="M37" s="119"/>
    </row>
    <row r="38" s="14" customFormat="1" customHeight="1" spans="1:13">
      <c r="A38" s="25">
        <v>34</v>
      </c>
      <c r="B38" s="106">
        <v>2016015174</v>
      </c>
      <c r="C38" s="107" t="s">
        <v>571</v>
      </c>
      <c r="D38" s="105" t="s">
        <v>1021</v>
      </c>
      <c r="E38" s="106">
        <v>2016</v>
      </c>
      <c r="F38" s="106" t="s">
        <v>569</v>
      </c>
      <c r="G38" s="108">
        <v>3</v>
      </c>
      <c r="H38" s="41">
        <v>35</v>
      </c>
      <c r="I38" s="120">
        <f t="shared" si="7"/>
        <v>0.0857142857142857</v>
      </c>
      <c r="J38" s="41">
        <v>6</v>
      </c>
      <c r="K38" s="41">
        <v>105</v>
      </c>
      <c r="L38" s="120">
        <f t="shared" si="6"/>
        <v>0.0571428571428571</v>
      </c>
      <c r="M38" s="119"/>
    </row>
    <row r="39" s="14" customFormat="1" customHeight="1" spans="1:13">
      <c r="A39" s="25">
        <v>35</v>
      </c>
      <c r="B39" s="106" t="s">
        <v>604</v>
      </c>
      <c r="C39" s="107" t="s">
        <v>605</v>
      </c>
      <c r="D39" s="105" t="s">
        <v>1021</v>
      </c>
      <c r="E39" s="106">
        <v>2016</v>
      </c>
      <c r="F39" s="106" t="s">
        <v>606</v>
      </c>
      <c r="G39" s="108">
        <v>1</v>
      </c>
      <c r="H39" s="41">
        <v>31</v>
      </c>
      <c r="I39" s="120">
        <f t="shared" si="7"/>
        <v>0.032258064516129</v>
      </c>
      <c r="J39" s="41">
        <v>2</v>
      </c>
      <c r="K39" s="41">
        <v>61</v>
      </c>
      <c r="L39" s="120">
        <f t="shared" si="6"/>
        <v>0.0327868852459016</v>
      </c>
      <c r="M39" s="119"/>
    </row>
    <row r="40" s="14" customFormat="1" customHeight="1" spans="1:13">
      <c r="A40" s="25">
        <v>36</v>
      </c>
      <c r="B40" s="106" t="s">
        <v>607</v>
      </c>
      <c r="C40" s="107" t="s">
        <v>608</v>
      </c>
      <c r="D40" s="105" t="s">
        <v>1021</v>
      </c>
      <c r="E40" s="106">
        <v>2016</v>
      </c>
      <c r="F40" s="106" t="s">
        <v>606</v>
      </c>
      <c r="G40" s="108">
        <v>2</v>
      </c>
      <c r="H40" s="41">
        <v>31</v>
      </c>
      <c r="I40" s="120">
        <f t="shared" si="7"/>
        <v>0.0645161290322581</v>
      </c>
      <c r="J40" s="41">
        <v>3</v>
      </c>
      <c r="K40" s="41">
        <v>61</v>
      </c>
      <c r="L40" s="120">
        <f t="shared" si="6"/>
        <v>0.0491803278688525</v>
      </c>
      <c r="M40" s="119"/>
    </row>
    <row r="41" s="14" customFormat="1" customHeight="1" spans="1:13">
      <c r="A41" s="25">
        <v>37</v>
      </c>
      <c r="B41" s="106">
        <v>2016015208</v>
      </c>
      <c r="C41" s="107" t="s">
        <v>609</v>
      </c>
      <c r="D41" s="105" t="s">
        <v>1021</v>
      </c>
      <c r="E41" s="106">
        <v>2016</v>
      </c>
      <c r="F41" s="106" t="s">
        <v>606</v>
      </c>
      <c r="G41" s="108">
        <v>3</v>
      </c>
      <c r="H41" s="41">
        <v>31</v>
      </c>
      <c r="I41" s="120">
        <f t="shared" si="7"/>
        <v>0.0967741935483871</v>
      </c>
      <c r="J41" s="41">
        <v>4</v>
      </c>
      <c r="K41" s="41">
        <v>61</v>
      </c>
      <c r="L41" s="120">
        <f t="shared" si="6"/>
        <v>0.0655737704918033</v>
      </c>
      <c r="M41" s="119"/>
    </row>
    <row r="42" s="14" customFormat="1" customHeight="1" spans="1:13">
      <c r="A42" s="25">
        <v>38</v>
      </c>
      <c r="B42" s="106" t="s">
        <v>659</v>
      </c>
      <c r="C42" s="107" t="s">
        <v>660</v>
      </c>
      <c r="D42" s="105" t="s">
        <v>1021</v>
      </c>
      <c r="E42" s="106">
        <v>2016</v>
      </c>
      <c r="F42" s="106" t="s">
        <v>661</v>
      </c>
      <c r="G42" s="108">
        <v>1</v>
      </c>
      <c r="H42" s="41">
        <v>30</v>
      </c>
      <c r="I42" s="120">
        <f t="shared" si="7"/>
        <v>0.0333333333333333</v>
      </c>
      <c r="J42" s="41">
        <v>1</v>
      </c>
      <c r="K42" s="41">
        <v>61</v>
      </c>
      <c r="L42" s="120">
        <f t="shared" si="6"/>
        <v>0.0163934426229508</v>
      </c>
      <c r="M42" s="119"/>
    </row>
    <row r="43" s="14" customFormat="1" customHeight="1" spans="1:13">
      <c r="A43" s="25">
        <v>39</v>
      </c>
      <c r="B43" s="109" t="s">
        <v>717</v>
      </c>
      <c r="C43" s="97" t="s">
        <v>718</v>
      </c>
      <c r="D43" s="110" t="s">
        <v>1021</v>
      </c>
      <c r="E43" s="111">
        <v>2017</v>
      </c>
      <c r="F43" s="111" t="s">
        <v>719</v>
      </c>
      <c r="G43" s="112">
        <v>1</v>
      </c>
      <c r="H43" s="112">
        <v>31</v>
      </c>
      <c r="I43" s="120">
        <v>0.032258064516129</v>
      </c>
      <c r="J43" s="104">
        <v>1</v>
      </c>
      <c r="K43" s="104">
        <v>61</v>
      </c>
      <c r="L43" s="120">
        <v>0.0163934426229508</v>
      </c>
      <c r="M43" s="119"/>
    </row>
    <row r="44" s="14" customFormat="1" customHeight="1" spans="1:13">
      <c r="A44" s="25">
        <v>40</v>
      </c>
      <c r="B44" s="109" t="s">
        <v>720</v>
      </c>
      <c r="C44" s="97" t="s">
        <v>721</v>
      </c>
      <c r="D44" s="110" t="s">
        <v>1021</v>
      </c>
      <c r="E44" s="111">
        <v>2017</v>
      </c>
      <c r="F44" s="111" t="s">
        <v>719</v>
      </c>
      <c r="G44" s="112">
        <v>2</v>
      </c>
      <c r="H44" s="112">
        <v>31</v>
      </c>
      <c r="I44" s="120">
        <v>0.0645161290322581</v>
      </c>
      <c r="J44" s="104">
        <v>3</v>
      </c>
      <c r="K44" s="104">
        <v>61</v>
      </c>
      <c r="L44" s="120">
        <v>0.0491803278688525</v>
      </c>
      <c r="M44" s="119"/>
    </row>
    <row r="45" s="14" customFormat="1" customHeight="1" spans="1:13">
      <c r="A45" s="25">
        <v>41</v>
      </c>
      <c r="B45" s="109" t="s">
        <v>722</v>
      </c>
      <c r="C45" s="97" t="s">
        <v>723</v>
      </c>
      <c r="D45" s="110" t="s">
        <v>1021</v>
      </c>
      <c r="E45" s="111">
        <v>2017</v>
      </c>
      <c r="F45" s="111" t="s">
        <v>719</v>
      </c>
      <c r="G45" s="112">
        <v>3</v>
      </c>
      <c r="H45" s="112">
        <v>31</v>
      </c>
      <c r="I45" s="120">
        <v>0.0967741935483871</v>
      </c>
      <c r="J45" s="104">
        <v>4</v>
      </c>
      <c r="K45" s="104">
        <v>61</v>
      </c>
      <c r="L45" s="120">
        <v>0.0655737704918033</v>
      </c>
      <c r="M45" s="119"/>
    </row>
    <row r="46" s="14" customFormat="1" customHeight="1" spans="1:13">
      <c r="A46" s="25">
        <v>42</v>
      </c>
      <c r="B46" s="113">
        <v>2017011971</v>
      </c>
      <c r="C46" s="111" t="s">
        <v>780</v>
      </c>
      <c r="D46" s="110" t="s">
        <v>1021</v>
      </c>
      <c r="E46" s="111">
        <v>2017</v>
      </c>
      <c r="F46" s="111" t="s">
        <v>781</v>
      </c>
      <c r="G46" s="112">
        <v>1</v>
      </c>
      <c r="H46" s="112">
        <v>30</v>
      </c>
      <c r="I46" s="120">
        <v>0.0333333333333333</v>
      </c>
      <c r="J46" s="104">
        <v>2</v>
      </c>
      <c r="K46" s="104">
        <v>61</v>
      </c>
      <c r="L46" s="120">
        <v>0.0327868852459016</v>
      </c>
      <c r="M46" s="119"/>
    </row>
    <row r="47" s="14" customFormat="1" customHeight="1" spans="1:13">
      <c r="A47" s="25">
        <v>43</v>
      </c>
      <c r="B47" s="113">
        <v>2017011976</v>
      </c>
      <c r="C47" s="111" t="s">
        <v>782</v>
      </c>
      <c r="D47" s="110" t="s">
        <v>1021</v>
      </c>
      <c r="E47" s="111">
        <v>2017</v>
      </c>
      <c r="F47" s="111" t="s">
        <v>781</v>
      </c>
      <c r="G47" s="112">
        <v>2</v>
      </c>
      <c r="H47" s="112">
        <v>30</v>
      </c>
      <c r="I47" s="120">
        <v>0.0666666666666667</v>
      </c>
      <c r="J47" s="104">
        <v>5</v>
      </c>
      <c r="K47" s="104">
        <v>61</v>
      </c>
      <c r="L47" s="120">
        <v>0.0819672131147541</v>
      </c>
      <c r="M47" s="119"/>
    </row>
    <row r="48" s="14" customFormat="1" customHeight="1" spans="1:13">
      <c r="A48" s="25">
        <v>44</v>
      </c>
      <c r="B48" s="113">
        <v>2017011959</v>
      </c>
      <c r="C48" s="111" t="s">
        <v>783</v>
      </c>
      <c r="D48" s="110" t="s">
        <v>1021</v>
      </c>
      <c r="E48" s="111">
        <v>2017</v>
      </c>
      <c r="F48" s="111" t="s">
        <v>781</v>
      </c>
      <c r="G48" s="112">
        <v>3</v>
      </c>
      <c r="H48" s="112">
        <v>30</v>
      </c>
      <c r="I48" s="120">
        <v>0.1</v>
      </c>
      <c r="J48" s="104">
        <v>6</v>
      </c>
      <c r="K48" s="104">
        <v>61</v>
      </c>
      <c r="L48" s="120">
        <v>0.0983606557377049</v>
      </c>
      <c r="M48" s="119"/>
    </row>
    <row r="49" s="14" customFormat="1" customHeight="1" spans="1:13">
      <c r="A49" s="25">
        <v>45</v>
      </c>
      <c r="B49" s="109">
        <v>2017011833</v>
      </c>
      <c r="C49" s="97" t="s">
        <v>810</v>
      </c>
      <c r="D49" s="110" t="s">
        <v>1021</v>
      </c>
      <c r="E49" s="111">
        <v>2017</v>
      </c>
      <c r="F49" s="111" t="s">
        <v>811</v>
      </c>
      <c r="G49" s="112">
        <v>1</v>
      </c>
      <c r="H49" s="112">
        <v>34</v>
      </c>
      <c r="I49" s="120">
        <v>0.0294117647058824</v>
      </c>
      <c r="J49" s="104">
        <v>2</v>
      </c>
      <c r="K49" s="104">
        <v>99</v>
      </c>
      <c r="L49" s="120">
        <v>0.0202020202020202</v>
      </c>
      <c r="M49" s="119"/>
    </row>
    <row r="50" s="14" customFormat="1" customHeight="1" spans="1:13">
      <c r="A50" s="25">
        <v>46</v>
      </c>
      <c r="B50" s="109">
        <v>2017011830</v>
      </c>
      <c r="C50" s="97" t="s">
        <v>812</v>
      </c>
      <c r="D50" s="110" t="s">
        <v>1021</v>
      </c>
      <c r="E50" s="111">
        <v>2017</v>
      </c>
      <c r="F50" s="111" t="s">
        <v>811</v>
      </c>
      <c r="G50" s="112">
        <v>2</v>
      </c>
      <c r="H50" s="112">
        <v>34</v>
      </c>
      <c r="I50" s="120">
        <v>0.0588235294117647</v>
      </c>
      <c r="J50" s="104">
        <v>7</v>
      </c>
      <c r="K50" s="104">
        <v>99</v>
      </c>
      <c r="L50" s="120">
        <v>0.0707070707070707</v>
      </c>
      <c r="M50" s="119"/>
    </row>
    <row r="51" s="14" customFormat="1" customHeight="1" spans="1:13">
      <c r="A51" s="25">
        <v>47</v>
      </c>
      <c r="B51" s="109">
        <v>2017011827</v>
      </c>
      <c r="C51" s="97" t="s">
        <v>813</v>
      </c>
      <c r="D51" s="110" t="s">
        <v>1021</v>
      </c>
      <c r="E51" s="111">
        <v>2017</v>
      </c>
      <c r="F51" s="111" t="s">
        <v>811</v>
      </c>
      <c r="G51" s="112">
        <v>3</v>
      </c>
      <c r="H51" s="112">
        <v>34</v>
      </c>
      <c r="I51" s="120">
        <v>0.0882352941176471</v>
      </c>
      <c r="J51" s="104">
        <v>10</v>
      </c>
      <c r="K51" s="104">
        <v>99</v>
      </c>
      <c r="L51" s="120">
        <v>0.101010101010101</v>
      </c>
      <c r="M51" s="119"/>
    </row>
    <row r="52" s="14" customFormat="1" customHeight="1" spans="1:13">
      <c r="A52" s="25">
        <v>48</v>
      </c>
      <c r="B52" s="109" t="s">
        <v>845</v>
      </c>
      <c r="C52" s="97" t="s">
        <v>846</v>
      </c>
      <c r="D52" s="110" t="s">
        <v>1023</v>
      </c>
      <c r="E52" s="111">
        <v>2017</v>
      </c>
      <c r="F52" s="111" t="s">
        <v>847</v>
      </c>
      <c r="G52" s="112">
        <v>1</v>
      </c>
      <c r="H52" s="112">
        <v>33</v>
      </c>
      <c r="I52" s="120">
        <v>0.0303030303030303</v>
      </c>
      <c r="J52" s="104">
        <v>1</v>
      </c>
      <c r="K52" s="104">
        <v>99</v>
      </c>
      <c r="L52" s="120">
        <v>0.0101010101010101</v>
      </c>
      <c r="M52" s="119"/>
    </row>
    <row r="53" s="14" customFormat="1" customHeight="1" spans="1:13">
      <c r="A53" s="25">
        <v>49</v>
      </c>
      <c r="B53" s="113">
        <v>2017011867</v>
      </c>
      <c r="C53" s="111" t="s">
        <v>848</v>
      </c>
      <c r="D53" s="110" t="s">
        <v>1021</v>
      </c>
      <c r="E53" s="111">
        <v>2017</v>
      </c>
      <c r="F53" s="111" t="s">
        <v>847</v>
      </c>
      <c r="G53" s="112">
        <v>2</v>
      </c>
      <c r="H53" s="112">
        <v>33</v>
      </c>
      <c r="I53" s="120">
        <v>0.0606060606060606</v>
      </c>
      <c r="J53" s="104">
        <v>3</v>
      </c>
      <c r="K53" s="104">
        <v>99</v>
      </c>
      <c r="L53" s="120">
        <v>0.0303030303030303</v>
      </c>
      <c r="M53" s="119"/>
    </row>
    <row r="54" s="14" customFormat="1" customHeight="1" spans="1:13">
      <c r="A54" s="25">
        <v>50</v>
      </c>
      <c r="B54" s="113">
        <v>2017011865</v>
      </c>
      <c r="C54" s="111" t="s">
        <v>849</v>
      </c>
      <c r="D54" s="110" t="s">
        <v>1021</v>
      </c>
      <c r="E54" s="111">
        <v>2017</v>
      </c>
      <c r="F54" s="111" t="s">
        <v>847</v>
      </c>
      <c r="G54" s="112">
        <v>3</v>
      </c>
      <c r="H54" s="112">
        <v>33</v>
      </c>
      <c r="I54" s="120">
        <v>0.0909090909090909</v>
      </c>
      <c r="J54" s="104">
        <v>5</v>
      </c>
      <c r="K54" s="104">
        <v>99</v>
      </c>
      <c r="L54" s="120">
        <v>0.0505050505050505</v>
      </c>
      <c r="M54" s="119"/>
    </row>
    <row r="55" s="14" customFormat="1" customHeight="1" spans="1:13">
      <c r="A55" s="25">
        <v>51</v>
      </c>
      <c r="B55" s="111">
        <v>2017011884</v>
      </c>
      <c r="C55" s="114" t="s">
        <v>415</v>
      </c>
      <c r="D55" s="110" t="s">
        <v>1023</v>
      </c>
      <c r="E55" s="111">
        <v>2017</v>
      </c>
      <c r="F55" s="111" t="s">
        <v>890</v>
      </c>
      <c r="G55" s="112">
        <v>1</v>
      </c>
      <c r="H55" s="112">
        <v>32</v>
      </c>
      <c r="I55" s="120">
        <v>0.03125</v>
      </c>
      <c r="J55" s="121">
        <v>4</v>
      </c>
      <c r="K55" s="104">
        <v>99</v>
      </c>
      <c r="L55" s="120">
        <v>0.0404040404040404</v>
      </c>
      <c r="M55" s="119"/>
    </row>
    <row r="56" s="14" customFormat="1" customHeight="1" spans="1:13">
      <c r="A56" s="25">
        <v>52</v>
      </c>
      <c r="B56" s="111">
        <v>2017011902</v>
      </c>
      <c r="C56" s="114" t="s">
        <v>891</v>
      </c>
      <c r="D56" s="110" t="s">
        <v>1021</v>
      </c>
      <c r="E56" s="111">
        <v>2017</v>
      </c>
      <c r="F56" s="111" t="s">
        <v>890</v>
      </c>
      <c r="G56" s="112">
        <v>2</v>
      </c>
      <c r="H56" s="112">
        <v>32</v>
      </c>
      <c r="I56" s="120">
        <v>0.0625</v>
      </c>
      <c r="J56" s="121">
        <v>9</v>
      </c>
      <c r="K56" s="104">
        <v>99</v>
      </c>
      <c r="L56" s="120">
        <v>0.0909090909090909</v>
      </c>
      <c r="M56" s="119"/>
    </row>
    <row r="57" s="14" customFormat="1" customHeight="1" spans="1:13">
      <c r="A57" s="25">
        <v>53</v>
      </c>
      <c r="B57" s="111">
        <v>2017011910</v>
      </c>
      <c r="C57" s="114" t="s">
        <v>892</v>
      </c>
      <c r="D57" s="110" t="s">
        <v>1021</v>
      </c>
      <c r="E57" s="111">
        <v>2017</v>
      </c>
      <c r="F57" s="111" t="s">
        <v>890</v>
      </c>
      <c r="G57" s="112">
        <v>3</v>
      </c>
      <c r="H57" s="112">
        <v>32</v>
      </c>
      <c r="I57" s="120">
        <v>0.09375</v>
      </c>
      <c r="J57" s="121">
        <v>15</v>
      </c>
      <c r="K57" s="104">
        <v>99</v>
      </c>
      <c r="L57" s="120">
        <v>0.151515151515152</v>
      </c>
      <c r="M57" s="119"/>
    </row>
    <row r="58" s="14" customFormat="1" customHeight="1" spans="1:13">
      <c r="A58" s="25">
        <v>54</v>
      </c>
      <c r="B58" s="109" t="s">
        <v>922</v>
      </c>
      <c r="C58" s="111" t="s">
        <v>923</v>
      </c>
      <c r="D58" s="110" t="s">
        <v>1021</v>
      </c>
      <c r="E58" s="111">
        <v>2017</v>
      </c>
      <c r="F58" s="111" t="s">
        <v>924</v>
      </c>
      <c r="G58" s="112">
        <v>1</v>
      </c>
      <c r="H58" s="112">
        <v>31</v>
      </c>
      <c r="I58" s="120">
        <v>0.032258064516129</v>
      </c>
      <c r="J58" s="104">
        <v>1</v>
      </c>
      <c r="K58" s="104">
        <v>63</v>
      </c>
      <c r="L58" s="120">
        <v>0.0158730158730159</v>
      </c>
      <c r="M58" s="119"/>
    </row>
    <row r="59" s="14" customFormat="1" customHeight="1" spans="1:13">
      <c r="A59" s="25">
        <v>55</v>
      </c>
      <c r="B59" s="109" t="s">
        <v>927</v>
      </c>
      <c r="C59" s="111" t="s">
        <v>928</v>
      </c>
      <c r="D59" s="110" t="s">
        <v>1023</v>
      </c>
      <c r="E59" s="111">
        <v>2017</v>
      </c>
      <c r="F59" s="111" t="s">
        <v>924</v>
      </c>
      <c r="G59" s="112">
        <v>3</v>
      </c>
      <c r="H59" s="112">
        <v>31</v>
      </c>
      <c r="I59" s="120">
        <v>0.0967741935483871</v>
      </c>
      <c r="J59" s="104">
        <v>3</v>
      </c>
      <c r="K59" s="104">
        <v>63</v>
      </c>
      <c r="L59" s="120">
        <v>0.0476190476190476</v>
      </c>
      <c r="M59" s="119"/>
    </row>
    <row r="60" s="14" customFormat="1" customHeight="1" spans="1:13">
      <c r="A60" s="25">
        <v>56</v>
      </c>
      <c r="B60" s="111">
        <v>2017011796</v>
      </c>
      <c r="C60" s="97" t="s">
        <v>985</v>
      </c>
      <c r="D60" s="110" t="s">
        <v>1021</v>
      </c>
      <c r="E60" s="111">
        <v>2017</v>
      </c>
      <c r="F60" s="111" t="s">
        <v>986</v>
      </c>
      <c r="G60" s="112">
        <v>1</v>
      </c>
      <c r="H60" s="112">
        <v>32</v>
      </c>
      <c r="I60" s="120">
        <v>0.03125</v>
      </c>
      <c r="J60" s="104">
        <v>4</v>
      </c>
      <c r="K60" s="104">
        <v>63</v>
      </c>
      <c r="L60" s="120">
        <v>0.0634920634920635</v>
      </c>
      <c r="M60" s="119"/>
    </row>
    <row r="61" s="14" customFormat="1" customHeight="1" spans="1:13">
      <c r="A61" s="25">
        <v>57</v>
      </c>
      <c r="B61" s="111">
        <v>2017011795</v>
      </c>
      <c r="C61" s="97" t="s">
        <v>987</v>
      </c>
      <c r="D61" s="110" t="s">
        <v>1021</v>
      </c>
      <c r="E61" s="111">
        <v>2017</v>
      </c>
      <c r="F61" s="111" t="s">
        <v>986</v>
      </c>
      <c r="G61" s="112">
        <v>2</v>
      </c>
      <c r="H61" s="112">
        <v>32</v>
      </c>
      <c r="I61" s="120">
        <v>0.0625</v>
      </c>
      <c r="J61" s="104">
        <v>5</v>
      </c>
      <c r="K61" s="104">
        <v>63</v>
      </c>
      <c r="L61" s="120">
        <v>0.0793650793650794</v>
      </c>
      <c r="M61" s="119"/>
    </row>
    <row r="62" s="14" customFormat="1" customHeight="1" spans="1:13">
      <c r="A62" s="25">
        <v>58</v>
      </c>
      <c r="B62" s="111">
        <v>2017011789</v>
      </c>
      <c r="C62" s="97" t="s">
        <v>988</v>
      </c>
      <c r="D62" s="110" t="s">
        <v>1021</v>
      </c>
      <c r="E62" s="111">
        <v>2017</v>
      </c>
      <c r="F62" s="111" t="s">
        <v>986</v>
      </c>
      <c r="G62" s="112">
        <v>3</v>
      </c>
      <c r="H62" s="112">
        <v>32</v>
      </c>
      <c r="I62" s="120">
        <v>0.09375</v>
      </c>
      <c r="J62" s="104">
        <v>6</v>
      </c>
      <c r="K62" s="104">
        <v>63</v>
      </c>
      <c r="L62" s="120">
        <v>0.0952380952380952</v>
      </c>
      <c r="M62" s="119"/>
    </row>
  </sheetData>
  <mergeCells count="3">
    <mergeCell ref="A1:M1"/>
    <mergeCell ref="A2:M2"/>
    <mergeCell ref="A3:M3"/>
  </mergeCells>
  <conditionalFormatting sqref="B1">
    <cfRule type="duplicateValues" dxfId="16" priority="46" stopIfTrue="1"/>
  </conditionalFormatting>
  <conditionalFormatting sqref="B2">
    <cfRule type="duplicateValues" dxfId="16" priority="45" stopIfTrue="1"/>
  </conditionalFormatting>
  <conditionalFormatting sqref="B3">
    <cfRule type="duplicateValues" dxfId="16" priority="1" stopIfTrue="1"/>
  </conditionalFormatting>
  <conditionalFormatting sqref="B4">
    <cfRule type="duplicateValues" dxfId="16" priority="43" stopIfTrue="1"/>
  </conditionalFormatting>
  <conditionalFormatting sqref="B11">
    <cfRule type="duplicateValues" dxfId="16" priority="30" stopIfTrue="1"/>
  </conditionalFormatting>
  <conditionalFormatting sqref="B12">
    <cfRule type="duplicateValues" dxfId="16" priority="28" stopIfTrue="1"/>
  </conditionalFormatting>
  <conditionalFormatting sqref="B21">
    <cfRule type="duplicateValues" dxfId="16" priority="31" stopIfTrue="1"/>
  </conditionalFormatting>
  <conditionalFormatting sqref="B22">
    <cfRule type="duplicateValues" dxfId="17" priority="27" stopIfTrue="1"/>
  </conditionalFormatting>
  <conditionalFormatting sqref="B29">
    <cfRule type="duplicateValues" dxfId="16" priority="25" stopIfTrue="1"/>
  </conditionalFormatting>
  <conditionalFormatting sqref="B38">
    <cfRule type="duplicateValues" dxfId="17" priority="16" stopIfTrue="1"/>
  </conditionalFormatting>
  <conditionalFormatting sqref="C39">
    <cfRule type="duplicateValues" dxfId="17" priority="11" stopIfTrue="1"/>
  </conditionalFormatting>
  <conditionalFormatting sqref="C40">
    <cfRule type="duplicateValues" dxfId="17" priority="13" stopIfTrue="1"/>
  </conditionalFormatting>
  <conditionalFormatting sqref="C41">
    <cfRule type="duplicateValues" dxfId="17" priority="12" stopIfTrue="1"/>
  </conditionalFormatting>
  <conditionalFormatting sqref="B42">
    <cfRule type="duplicateValues" dxfId="16" priority="8" stopIfTrue="1"/>
    <cfRule type="duplicateValues" dxfId="16" priority="9" stopIfTrue="1"/>
  </conditionalFormatting>
  <conditionalFormatting sqref="C42">
    <cfRule type="duplicateValues" dxfId="17" priority="7" stopIfTrue="1"/>
  </conditionalFormatting>
  <conditionalFormatting sqref="B5:B7">
    <cfRule type="duplicateValues" dxfId="16" priority="33" stopIfTrue="1"/>
  </conditionalFormatting>
  <conditionalFormatting sqref="B8:B10">
    <cfRule type="duplicateValues" dxfId="16" priority="32" stopIfTrue="1"/>
  </conditionalFormatting>
  <conditionalFormatting sqref="B16:B18">
    <cfRule type="duplicateValues" dxfId="16" priority="34" stopIfTrue="1"/>
  </conditionalFormatting>
  <conditionalFormatting sqref="B19:B20">
    <cfRule type="duplicateValues" dxfId="16" priority="29" stopIfTrue="1"/>
  </conditionalFormatting>
  <conditionalFormatting sqref="B27:B29">
    <cfRule type="duplicateValues" dxfId="16" priority="24" stopIfTrue="1"/>
  </conditionalFormatting>
  <conditionalFormatting sqref="B30:B32">
    <cfRule type="duplicateValues" dxfId="16" priority="22" stopIfTrue="1"/>
    <cfRule type="duplicateValues" dxfId="17" priority="23" stopIfTrue="1"/>
  </conditionalFormatting>
  <conditionalFormatting sqref="B33:B35">
    <cfRule type="duplicateValues" dxfId="16" priority="19" stopIfTrue="1"/>
    <cfRule type="duplicateValues" dxfId="16" priority="20" stopIfTrue="1"/>
    <cfRule type="duplicateValues" dxfId="16" priority="21" stopIfTrue="1"/>
  </conditionalFormatting>
  <conditionalFormatting sqref="B36:B38">
    <cfRule type="duplicateValues" dxfId="16" priority="17" stopIfTrue="1"/>
    <cfRule type="duplicateValues" dxfId="16" priority="18" stopIfTrue="1"/>
  </conditionalFormatting>
  <conditionalFormatting sqref="B39:B41">
    <cfRule type="duplicateValues" dxfId="16" priority="14" stopIfTrue="1"/>
    <cfRule type="duplicateValues" dxfId="16" priority="15" stopIfTrue="1"/>
  </conditionalFormatting>
  <conditionalFormatting sqref="B46:B48">
    <cfRule type="duplicateValues" dxfId="16" priority="5" stopIfTrue="1"/>
  </conditionalFormatting>
  <conditionalFormatting sqref="B52:B54">
    <cfRule type="duplicateValues" dxfId="16" priority="4" stopIfTrue="1"/>
  </conditionalFormatting>
  <conditionalFormatting sqref="B55:B57">
    <cfRule type="duplicateValues" dxfId="17" priority="3" stopIfTrue="1"/>
  </conditionalFormatting>
  <conditionalFormatting sqref="B60:B62">
    <cfRule type="duplicateValues" dxfId="16" priority="2" stopIfTrue="1"/>
  </conditionalFormatting>
  <conditionalFormatting sqref="B63:B65571">
    <cfRule type="duplicateValues" dxfId="16" priority="146" stopIfTrue="1"/>
  </conditionalFormatting>
  <conditionalFormatting sqref="C40:C41">
    <cfRule type="duplicateValues" dxfId="17" priority="10" stopIfTrue="1"/>
  </conditionalFormatting>
  <conditionalFormatting sqref="C43:C51">
    <cfRule type="duplicateValues" dxfId="16" priority="6" stopIfTrue="1"/>
  </conditionalFormatting>
  <conditionalFormatting sqref="B30:B42 B28">
    <cfRule type="duplicateValues" dxfId="16" priority="26" stopIfTrue="1"/>
  </conditionalFormatting>
  <dataValidations count="1">
    <dataValidation allowBlank="1" showInputMessage="1" showErrorMessage="1" prompt="请输入专业简称+班级，如“计算机1502”" sqref="F4 F5 F6 F7 F1:F2 F8:F10 F11:F12 F16:F18 F19:F20 F23:F24 F25:F26 F34:F35 F37:F38 F63:F65571"/>
  </dataValidations>
  <printOptions horizontalCentered="1"/>
  <pageMargins left="0.393055555555556" right="0.393055555555556" top="0.747916666666667" bottom="0.747916666666667" header="0.313888888888889" footer="0.313888888888889"/>
  <pageSetup paperSize="9" fitToHeight="0" orientation="landscape"/>
  <headerFooter>
    <oddFooter>&amp;C&amp;"仿宋,常规"第&amp;"Times New Roman,常规" &amp;P &amp;"仿宋,常规"页，共&amp;"Times New Roman,常规" &amp;N &amp;"仿宋,常规"页</oddFooter>
  </headerFooter>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zoomScale="85" zoomScaleNormal="85" workbookViewId="0">
      <selection activeCell="Q26" sqref="Q26"/>
    </sheetView>
  </sheetViews>
  <sheetFormatPr defaultColWidth="9" defaultRowHeight="17.25"/>
  <cols>
    <col min="1" max="1" width="7" style="15" customWidth="1"/>
    <col min="2" max="2" width="14.125" style="15" customWidth="1"/>
    <col min="3" max="3" width="12.5" style="16" customWidth="1"/>
    <col min="4" max="5" width="6.875" style="16" customWidth="1"/>
    <col min="6" max="6" width="13.75" style="15" customWidth="1"/>
    <col min="7" max="12" width="8.75" style="15" customWidth="1"/>
    <col min="13" max="13" width="13.75" style="15" customWidth="1"/>
    <col min="14" max="16384" width="9" style="15"/>
  </cols>
  <sheetData>
    <row r="1" customHeight="1" spans="1:13">
      <c r="A1" s="17" t="s">
        <v>1034</v>
      </c>
      <c r="B1" s="17"/>
      <c r="C1" s="17"/>
      <c r="D1" s="17"/>
      <c r="E1" s="17"/>
      <c r="F1" s="17"/>
      <c r="G1" s="17"/>
      <c r="H1" s="17"/>
      <c r="I1" s="17"/>
      <c r="J1" s="17"/>
      <c r="K1" s="17"/>
      <c r="L1" s="17"/>
      <c r="M1" s="17"/>
    </row>
    <row r="2" ht="46.5" customHeight="1" spans="1:13">
      <c r="A2" s="5" t="s">
        <v>1035</v>
      </c>
      <c r="B2" s="5"/>
      <c r="C2" s="5"/>
      <c r="D2" s="5"/>
      <c r="E2" s="5"/>
      <c r="F2" s="5"/>
      <c r="G2" s="5"/>
      <c r="H2" s="5"/>
      <c r="I2" s="5"/>
      <c r="J2" s="5"/>
      <c r="K2" s="5"/>
      <c r="L2" s="5"/>
      <c r="M2" s="5"/>
    </row>
    <row r="3" ht="30.75" customHeight="1" spans="1:13">
      <c r="A3" s="6" t="s">
        <v>2</v>
      </c>
      <c r="B3" s="6"/>
      <c r="C3" s="6"/>
      <c r="D3" s="6"/>
      <c r="E3" s="6"/>
      <c r="F3" s="6"/>
      <c r="G3" s="6"/>
      <c r="H3" s="6"/>
      <c r="I3" s="6"/>
      <c r="J3" s="6"/>
      <c r="K3" s="6"/>
      <c r="L3" s="6"/>
      <c r="M3" s="6"/>
    </row>
    <row r="4" s="13" customFormat="1" ht="39.75" customHeight="1" spans="1:13">
      <c r="A4" s="18" t="s">
        <v>3</v>
      </c>
      <c r="B4" s="19" t="s">
        <v>4</v>
      </c>
      <c r="C4" s="20" t="s">
        <v>5</v>
      </c>
      <c r="D4" s="20" t="s">
        <v>1019</v>
      </c>
      <c r="E4" s="20" t="s">
        <v>6</v>
      </c>
      <c r="F4" s="21" t="s">
        <v>1020</v>
      </c>
      <c r="G4" s="19" t="s">
        <v>12</v>
      </c>
      <c r="H4" s="20" t="s">
        <v>13</v>
      </c>
      <c r="I4" s="21" t="s">
        <v>14</v>
      </c>
      <c r="J4" s="19" t="s">
        <v>15</v>
      </c>
      <c r="K4" s="20" t="s">
        <v>16</v>
      </c>
      <c r="L4" s="21" t="s">
        <v>17</v>
      </c>
      <c r="M4" s="67" t="s">
        <v>18</v>
      </c>
    </row>
    <row r="5" s="14" customFormat="1" customHeight="1" spans="1:13">
      <c r="A5" s="22">
        <v>1</v>
      </c>
      <c r="B5" s="9">
        <v>2015015065</v>
      </c>
      <c r="C5" s="11" t="s">
        <v>28</v>
      </c>
      <c r="D5" s="8" t="s">
        <v>1023</v>
      </c>
      <c r="E5" s="8">
        <v>2015</v>
      </c>
      <c r="F5" s="23" t="s">
        <v>1022</v>
      </c>
      <c r="G5" s="24">
        <v>2</v>
      </c>
      <c r="H5" s="24">
        <v>29</v>
      </c>
      <c r="I5" s="68">
        <f t="shared" ref="I5:I11" si="0">IFERROR(G5/H5,"")</f>
        <v>0.0689655172413793</v>
      </c>
      <c r="J5" s="61">
        <v>4</v>
      </c>
      <c r="K5" s="62">
        <v>88</v>
      </c>
      <c r="L5" s="69">
        <f t="shared" ref="L5:L13" si="1">IFERROR(J5/K5,"")</f>
        <v>0.0454545454545455</v>
      </c>
      <c r="M5" s="70"/>
    </row>
    <row r="6" s="14" customFormat="1" customHeight="1" spans="1:13">
      <c r="A6" s="22">
        <v>2</v>
      </c>
      <c r="B6" s="9">
        <v>2015015091</v>
      </c>
      <c r="C6" s="11" t="s">
        <v>37</v>
      </c>
      <c r="D6" s="8" t="s">
        <v>1021</v>
      </c>
      <c r="E6" s="8">
        <v>2015</v>
      </c>
      <c r="F6" s="23" t="s">
        <v>1024</v>
      </c>
      <c r="G6" s="24">
        <v>4</v>
      </c>
      <c r="H6" s="24">
        <v>30</v>
      </c>
      <c r="I6" s="68">
        <f t="shared" si="0"/>
        <v>0.133333333333333</v>
      </c>
      <c r="J6" s="61">
        <v>10</v>
      </c>
      <c r="K6" s="62">
        <v>88</v>
      </c>
      <c r="L6" s="71">
        <f t="shared" si="1"/>
        <v>0.113636363636364</v>
      </c>
      <c r="M6" s="70"/>
    </row>
    <row r="7" s="14" customFormat="1" customHeight="1" spans="1:13">
      <c r="A7" s="22">
        <v>3</v>
      </c>
      <c r="B7" s="25" t="s">
        <v>53</v>
      </c>
      <c r="C7" s="25" t="s">
        <v>54</v>
      </c>
      <c r="D7" s="26" t="s">
        <v>1023</v>
      </c>
      <c r="E7" s="26">
        <v>2015</v>
      </c>
      <c r="F7" s="23" t="s">
        <v>1025</v>
      </c>
      <c r="G7" s="24">
        <v>5</v>
      </c>
      <c r="H7" s="24">
        <v>29</v>
      </c>
      <c r="I7" s="68">
        <f t="shared" si="0"/>
        <v>0.172413793103448</v>
      </c>
      <c r="J7" s="24">
        <v>20</v>
      </c>
      <c r="K7" s="24">
        <v>88</v>
      </c>
      <c r="L7" s="68">
        <f t="shared" si="1"/>
        <v>0.227272727272727</v>
      </c>
      <c r="M7" s="70"/>
    </row>
    <row r="8" s="14" customFormat="1" customHeight="1" spans="1:13">
      <c r="A8" s="22">
        <v>4</v>
      </c>
      <c r="B8" s="9">
        <v>2015015126</v>
      </c>
      <c r="C8" s="11" t="s">
        <v>217</v>
      </c>
      <c r="D8" s="8" t="s">
        <v>1023</v>
      </c>
      <c r="E8" s="8">
        <v>2015</v>
      </c>
      <c r="F8" s="23" t="s">
        <v>1036</v>
      </c>
      <c r="G8" s="24">
        <v>6</v>
      </c>
      <c r="H8" s="24">
        <v>31</v>
      </c>
      <c r="I8" s="68">
        <f t="shared" si="0"/>
        <v>0.193548387096774</v>
      </c>
      <c r="J8" s="62">
        <v>23</v>
      </c>
      <c r="K8" s="62">
        <v>87</v>
      </c>
      <c r="L8" s="69">
        <f t="shared" si="1"/>
        <v>0.264367816091954</v>
      </c>
      <c r="M8" s="70"/>
    </row>
    <row r="9" s="14" customFormat="1" customHeight="1" spans="1:13">
      <c r="A9" s="22">
        <v>5</v>
      </c>
      <c r="B9" s="27">
        <v>2015015155</v>
      </c>
      <c r="C9" s="11" t="s">
        <v>200</v>
      </c>
      <c r="D9" s="8" t="s">
        <v>1023</v>
      </c>
      <c r="E9" s="8">
        <v>2015</v>
      </c>
      <c r="F9" s="28" t="s">
        <v>1037</v>
      </c>
      <c r="G9" s="29">
        <v>6</v>
      </c>
      <c r="H9" s="29">
        <v>30</v>
      </c>
      <c r="I9" s="68">
        <f t="shared" si="0"/>
        <v>0.2</v>
      </c>
      <c r="J9" s="62">
        <v>16</v>
      </c>
      <c r="K9" s="62">
        <v>87</v>
      </c>
      <c r="L9" s="69">
        <f t="shared" si="1"/>
        <v>0.183908045977011</v>
      </c>
      <c r="M9" s="70"/>
    </row>
    <row r="10" s="14" customFormat="1" customHeight="1" spans="1:13">
      <c r="A10" s="22">
        <v>6</v>
      </c>
      <c r="B10" s="27">
        <v>2015015219</v>
      </c>
      <c r="C10" s="11" t="s">
        <v>346</v>
      </c>
      <c r="D10" s="8" t="s">
        <v>1023</v>
      </c>
      <c r="E10" s="8">
        <v>2015</v>
      </c>
      <c r="F10" s="23" t="s">
        <v>1038</v>
      </c>
      <c r="G10" s="30">
        <v>3</v>
      </c>
      <c r="H10" s="30">
        <v>28</v>
      </c>
      <c r="I10" s="68">
        <f t="shared" si="0"/>
        <v>0.107142857142857</v>
      </c>
      <c r="J10" s="62">
        <v>12</v>
      </c>
      <c r="K10" s="62">
        <v>77</v>
      </c>
      <c r="L10" s="69">
        <f t="shared" si="1"/>
        <v>0.155844155844156</v>
      </c>
      <c r="M10" s="70"/>
    </row>
    <row r="11" s="14" customFormat="1" customHeight="1" spans="1:13">
      <c r="A11" s="22">
        <v>7</v>
      </c>
      <c r="B11" s="9">
        <v>2015015248</v>
      </c>
      <c r="C11" s="11" t="s">
        <v>357</v>
      </c>
      <c r="D11" s="8" t="s">
        <v>1023</v>
      </c>
      <c r="E11" s="8">
        <v>2015</v>
      </c>
      <c r="F11" s="23" t="s">
        <v>1039</v>
      </c>
      <c r="G11" s="31">
        <v>7</v>
      </c>
      <c r="H11" s="31">
        <v>26</v>
      </c>
      <c r="I11" s="69">
        <f t="shared" si="0"/>
        <v>0.269230769230769</v>
      </c>
      <c r="J11" s="62">
        <v>21</v>
      </c>
      <c r="K11" s="62">
        <v>77</v>
      </c>
      <c r="L11" s="69">
        <f t="shared" si="1"/>
        <v>0.272727272727273</v>
      </c>
      <c r="M11" s="70"/>
    </row>
    <row r="12" s="14" customFormat="1" customHeight="1" spans="1:13">
      <c r="A12" s="22">
        <v>8</v>
      </c>
      <c r="B12" s="9">
        <v>2015010617</v>
      </c>
      <c r="C12" s="11" t="s">
        <v>341</v>
      </c>
      <c r="D12" s="8" t="s">
        <v>1021</v>
      </c>
      <c r="E12" s="8">
        <v>2015</v>
      </c>
      <c r="F12" s="28" t="s">
        <v>1040</v>
      </c>
      <c r="G12" s="24">
        <v>4</v>
      </c>
      <c r="H12" s="24">
        <v>23</v>
      </c>
      <c r="I12" s="68">
        <v>0.174</v>
      </c>
      <c r="J12" s="62">
        <v>9</v>
      </c>
      <c r="K12" s="62">
        <v>77</v>
      </c>
      <c r="L12" s="69">
        <f t="shared" si="1"/>
        <v>0.116883116883117</v>
      </c>
      <c r="M12" s="70"/>
    </row>
    <row r="13" s="14" customFormat="1" customHeight="1" spans="1:13">
      <c r="A13" s="22">
        <v>9</v>
      </c>
      <c r="B13" s="31">
        <v>2015015168</v>
      </c>
      <c r="C13" s="31" t="s">
        <v>176</v>
      </c>
      <c r="D13" s="8" t="s">
        <v>1021</v>
      </c>
      <c r="E13" s="8">
        <v>2015</v>
      </c>
      <c r="F13" s="28" t="s">
        <v>1041</v>
      </c>
      <c r="G13" s="31">
        <v>3</v>
      </c>
      <c r="H13" s="31">
        <v>26</v>
      </c>
      <c r="I13" s="69">
        <f>IFERROR(G13/H13,"")</f>
        <v>0.115384615384615</v>
      </c>
      <c r="J13" s="62">
        <v>4</v>
      </c>
      <c r="K13" s="62">
        <v>87</v>
      </c>
      <c r="L13" s="68">
        <f t="shared" si="1"/>
        <v>0.0459770114942529</v>
      </c>
      <c r="M13" s="70"/>
    </row>
    <row r="14" s="14" customFormat="1" customHeight="1" spans="1:13">
      <c r="A14" s="22">
        <v>10</v>
      </c>
      <c r="B14" s="32">
        <v>2016015062</v>
      </c>
      <c r="C14" s="33" t="s">
        <v>435</v>
      </c>
      <c r="D14" s="25" t="s">
        <v>1023</v>
      </c>
      <c r="E14" s="25">
        <v>2016</v>
      </c>
      <c r="F14" s="23" t="s">
        <v>431</v>
      </c>
      <c r="G14" s="34">
        <v>5</v>
      </c>
      <c r="H14" s="35">
        <v>32</v>
      </c>
      <c r="I14" s="71">
        <f t="shared" ref="I13:I22" si="2">IFERROR(G14/H14,"")</f>
        <v>0.15625</v>
      </c>
      <c r="J14" s="34">
        <v>8</v>
      </c>
      <c r="K14" s="35">
        <v>64</v>
      </c>
      <c r="L14" s="71">
        <f t="shared" ref="L8:L22" si="3">IFERROR(J14/K14,"")</f>
        <v>0.125</v>
      </c>
      <c r="M14" s="70"/>
    </row>
    <row r="15" s="14" customFormat="1" customHeight="1" spans="1:13">
      <c r="A15" s="22">
        <v>11</v>
      </c>
      <c r="B15" s="36">
        <v>2016015086</v>
      </c>
      <c r="C15" s="33" t="s">
        <v>474</v>
      </c>
      <c r="D15" s="8" t="s">
        <v>1021</v>
      </c>
      <c r="E15" s="8">
        <v>2016</v>
      </c>
      <c r="F15" s="23" t="s">
        <v>464</v>
      </c>
      <c r="G15" s="34">
        <v>11</v>
      </c>
      <c r="H15" s="35">
        <v>32</v>
      </c>
      <c r="I15" s="72">
        <f t="shared" si="2"/>
        <v>0.34375</v>
      </c>
      <c r="J15" s="34">
        <v>29</v>
      </c>
      <c r="K15" s="35">
        <v>64</v>
      </c>
      <c r="L15" s="72">
        <f t="shared" si="3"/>
        <v>0.453125</v>
      </c>
      <c r="M15" s="70"/>
    </row>
    <row r="16" s="14" customFormat="1" customHeight="1" spans="1:13">
      <c r="A16" s="22">
        <v>12</v>
      </c>
      <c r="B16" s="37">
        <v>2016015122</v>
      </c>
      <c r="C16" s="38" t="s">
        <v>513</v>
      </c>
      <c r="D16" s="8" t="s">
        <v>1023</v>
      </c>
      <c r="E16" s="37">
        <v>2016</v>
      </c>
      <c r="F16" s="39" t="s">
        <v>497</v>
      </c>
      <c r="G16" s="40">
        <v>17</v>
      </c>
      <c r="H16" s="41">
        <v>35</v>
      </c>
      <c r="I16" s="73">
        <f t="shared" si="2"/>
        <v>0.485714285714286</v>
      </c>
      <c r="J16" s="40">
        <v>65</v>
      </c>
      <c r="K16" s="41">
        <v>105</v>
      </c>
      <c r="L16" s="73">
        <f t="shared" si="3"/>
        <v>0.619047619047619</v>
      </c>
      <c r="M16" s="70"/>
    </row>
    <row r="17" s="14" customFormat="1" customHeight="1" spans="1:13">
      <c r="A17" s="22">
        <v>13</v>
      </c>
      <c r="B17" s="37">
        <v>2016015133</v>
      </c>
      <c r="C17" s="38" t="s">
        <v>542</v>
      </c>
      <c r="D17" s="8" t="s">
        <v>1021</v>
      </c>
      <c r="E17" s="8">
        <v>2016</v>
      </c>
      <c r="F17" s="39" t="s">
        <v>533</v>
      </c>
      <c r="G17" s="40">
        <v>10</v>
      </c>
      <c r="H17" s="41">
        <v>35</v>
      </c>
      <c r="I17" s="73">
        <f t="shared" si="2"/>
        <v>0.285714285714286</v>
      </c>
      <c r="J17" s="40">
        <v>38</v>
      </c>
      <c r="K17" s="41">
        <v>105</v>
      </c>
      <c r="L17" s="73">
        <f t="shared" si="3"/>
        <v>0.361904761904762</v>
      </c>
      <c r="M17" s="70"/>
    </row>
    <row r="18" s="14" customFormat="1" customHeight="1" spans="1:13">
      <c r="A18" s="22">
        <v>14</v>
      </c>
      <c r="B18" s="37">
        <v>2016015168</v>
      </c>
      <c r="C18" s="38" t="s">
        <v>568</v>
      </c>
      <c r="D18" s="8" t="s">
        <v>1021</v>
      </c>
      <c r="E18" s="37">
        <v>2016</v>
      </c>
      <c r="F18" s="39" t="s">
        <v>569</v>
      </c>
      <c r="G18" s="40">
        <v>1</v>
      </c>
      <c r="H18" s="41">
        <v>35</v>
      </c>
      <c r="I18" s="74">
        <f t="shared" si="2"/>
        <v>0.0285714285714286</v>
      </c>
      <c r="J18" s="40">
        <v>1</v>
      </c>
      <c r="K18" s="41">
        <v>105</v>
      </c>
      <c r="L18" s="73">
        <f t="shared" si="3"/>
        <v>0.00952380952380952</v>
      </c>
      <c r="M18" s="70"/>
    </row>
    <row r="19" s="14" customFormat="1" customHeight="1" spans="1:13">
      <c r="A19" s="22">
        <v>15</v>
      </c>
      <c r="B19" s="42" t="s">
        <v>620</v>
      </c>
      <c r="C19" s="38" t="s">
        <v>621</v>
      </c>
      <c r="D19" s="8" t="s">
        <v>1023</v>
      </c>
      <c r="E19" s="8">
        <v>2016</v>
      </c>
      <c r="F19" s="28" t="s">
        <v>606</v>
      </c>
      <c r="G19" s="40">
        <v>11</v>
      </c>
      <c r="H19" s="41">
        <v>31</v>
      </c>
      <c r="I19" s="75">
        <f t="shared" si="2"/>
        <v>0.354838709677419</v>
      </c>
      <c r="J19" s="40">
        <v>15</v>
      </c>
      <c r="K19" s="41">
        <v>61</v>
      </c>
      <c r="L19" s="75">
        <f t="shared" si="3"/>
        <v>0.245901639344262</v>
      </c>
      <c r="M19" s="70"/>
    </row>
    <row r="20" s="14" customFormat="1" customHeight="1" spans="1:13">
      <c r="A20" s="22">
        <v>16</v>
      </c>
      <c r="B20" s="37" t="s">
        <v>659</v>
      </c>
      <c r="C20" s="38" t="s">
        <v>660</v>
      </c>
      <c r="D20" s="8" t="s">
        <v>1021</v>
      </c>
      <c r="E20" s="8">
        <v>2016</v>
      </c>
      <c r="F20" s="28" t="s">
        <v>661</v>
      </c>
      <c r="G20" s="40">
        <v>1</v>
      </c>
      <c r="H20" s="41">
        <v>30</v>
      </c>
      <c r="I20" s="74">
        <f t="shared" si="2"/>
        <v>0.0333333333333333</v>
      </c>
      <c r="J20" s="40">
        <v>1</v>
      </c>
      <c r="K20" s="41">
        <v>61</v>
      </c>
      <c r="L20" s="74">
        <f t="shared" si="3"/>
        <v>0.0163934426229508</v>
      </c>
      <c r="M20" s="70"/>
    </row>
    <row r="21" s="14" customFormat="1" customHeight="1" spans="1:13">
      <c r="A21" s="22">
        <v>17</v>
      </c>
      <c r="B21" s="37">
        <v>2016015151</v>
      </c>
      <c r="C21" s="38" t="s">
        <v>536</v>
      </c>
      <c r="D21" s="8" t="s">
        <v>1023</v>
      </c>
      <c r="E21" s="8">
        <v>2016</v>
      </c>
      <c r="F21" s="39" t="s">
        <v>533</v>
      </c>
      <c r="G21" s="40">
        <v>4</v>
      </c>
      <c r="H21" s="41">
        <v>35</v>
      </c>
      <c r="I21" s="73">
        <f t="shared" si="2"/>
        <v>0.114285714285714</v>
      </c>
      <c r="J21" s="40">
        <v>7</v>
      </c>
      <c r="K21" s="41">
        <v>105</v>
      </c>
      <c r="L21" s="73">
        <f t="shared" si="3"/>
        <v>0.0666666666666667</v>
      </c>
      <c r="M21" s="70"/>
    </row>
    <row r="22" s="14" customFormat="1" customHeight="1" spans="1:13">
      <c r="A22" s="22">
        <v>18</v>
      </c>
      <c r="B22" s="43" t="s">
        <v>720</v>
      </c>
      <c r="C22" s="44" t="s">
        <v>721</v>
      </c>
      <c r="D22" s="27" t="s">
        <v>1021</v>
      </c>
      <c r="E22" s="45">
        <v>2017</v>
      </c>
      <c r="F22" s="45" t="s">
        <v>719</v>
      </c>
      <c r="G22" s="46">
        <v>2</v>
      </c>
      <c r="H22" s="46">
        <v>31</v>
      </c>
      <c r="I22" s="76">
        <f t="shared" si="2"/>
        <v>0.0645161290322581</v>
      </c>
      <c r="J22" s="77">
        <v>3</v>
      </c>
      <c r="K22" s="77">
        <v>61</v>
      </c>
      <c r="L22" s="78">
        <f t="shared" si="3"/>
        <v>0.0491803278688525</v>
      </c>
      <c r="M22" s="70"/>
    </row>
    <row r="23" s="14" customFormat="1" customHeight="1" spans="1:13">
      <c r="A23" s="22">
        <v>19</v>
      </c>
      <c r="B23" s="43">
        <v>2017011966</v>
      </c>
      <c r="C23" s="44" t="s">
        <v>791</v>
      </c>
      <c r="D23" s="27" t="s">
        <v>1021</v>
      </c>
      <c r="E23" s="45">
        <v>2017</v>
      </c>
      <c r="F23" s="45" t="s">
        <v>781</v>
      </c>
      <c r="G23" s="46">
        <v>12</v>
      </c>
      <c r="H23" s="46">
        <v>30</v>
      </c>
      <c r="I23" s="78">
        <v>0.4</v>
      </c>
      <c r="J23" s="77">
        <v>25</v>
      </c>
      <c r="K23" s="77">
        <v>61</v>
      </c>
      <c r="L23" s="76">
        <v>0.409836065573771</v>
      </c>
      <c r="M23" s="70"/>
    </row>
    <row r="24" s="14" customFormat="1" customHeight="1" spans="1:13">
      <c r="A24" s="22">
        <v>20</v>
      </c>
      <c r="B24" s="47">
        <v>2017011796</v>
      </c>
      <c r="C24" s="44" t="s">
        <v>985</v>
      </c>
      <c r="D24" s="27" t="s">
        <v>1021</v>
      </c>
      <c r="E24" s="47">
        <v>2017</v>
      </c>
      <c r="F24" s="47" t="s">
        <v>1042</v>
      </c>
      <c r="G24" s="48">
        <v>1</v>
      </c>
      <c r="H24" s="48">
        <v>32</v>
      </c>
      <c r="I24" s="79">
        <v>0.03125</v>
      </c>
      <c r="J24" s="77">
        <v>4</v>
      </c>
      <c r="K24" s="77">
        <v>63</v>
      </c>
      <c r="L24" s="79">
        <v>0.0634920634920635</v>
      </c>
      <c r="M24" s="70"/>
    </row>
    <row r="25" s="14" customFormat="1" customHeight="1" spans="1:13">
      <c r="A25" s="22">
        <v>21</v>
      </c>
      <c r="B25" s="43">
        <v>2017011833</v>
      </c>
      <c r="C25" s="44" t="s">
        <v>810</v>
      </c>
      <c r="D25" s="27" t="s">
        <v>1021</v>
      </c>
      <c r="E25" s="45">
        <v>2017</v>
      </c>
      <c r="F25" s="45" t="s">
        <v>811</v>
      </c>
      <c r="G25" s="46">
        <v>1</v>
      </c>
      <c r="H25" s="46">
        <v>34</v>
      </c>
      <c r="I25" s="78">
        <v>0.0294117647058824</v>
      </c>
      <c r="J25" s="77">
        <v>2</v>
      </c>
      <c r="K25" s="77">
        <v>99</v>
      </c>
      <c r="L25" s="76">
        <v>0.0202020202020202</v>
      </c>
      <c r="M25" s="70"/>
    </row>
    <row r="26" s="14" customFormat="1" customHeight="1" spans="1:13">
      <c r="A26" s="22">
        <v>22</v>
      </c>
      <c r="B26" s="43" t="s">
        <v>856</v>
      </c>
      <c r="C26" s="44" t="s">
        <v>857</v>
      </c>
      <c r="D26" s="27" t="s">
        <v>1023</v>
      </c>
      <c r="E26" s="45">
        <v>2017</v>
      </c>
      <c r="F26" s="45" t="s">
        <v>847</v>
      </c>
      <c r="G26" s="46">
        <v>10</v>
      </c>
      <c r="H26" s="46">
        <v>33</v>
      </c>
      <c r="I26" s="76">
        <f t="shared" ref="I26:I28" si="4">IFERROR(G26/H26,"")</f>
        <v>0.303030303030303</v>
      </c>
      <c r="J26" s="77">
        <v>32</v>
      </c>
      <c r="K26" s="77">
        <v>99</v>
      </c>
      <c r="L26" s="78">
        <f t="shared" ref="L26:L28" si="5">IFERROR(J26/K26,"")</f>
        <v>0.323232323232323</v>
      </c>
      <c r="M26" s="70"/>
    </row>
    <row r="27" s="14" customFormat="1" customHeight="1" spans="1:13">
      <c r="A27" s="22">
        <v>23</v>
      </c>
      <c r="B27" s="44">
        <v>2017011890</v>
      </c>
      <c r="C27" s="12" t="s">
        <v>902</v>
      </c>
      <c r="D27" s="27" t="s">
        <v>1023</v>
      </c>
      <c r="E27" s="49">
        <v>2017</v>
      </c>
      <c r="F27" s="49" t="s">
        <v>890</v>
      </c>
      <c r="G27" s="50">
        <v>13</v>
      </c>
      <c r="H27" s="50">
        <v>32</v>
      </c>
      <c r="I27" s="76">
        <f t="shared" si="4"/>
        <v>0.40625</v>
      </c>
      <c r="J27" s="80">
        <v>45</v>
      </c>
      <c r="K27" s="77">
        <v>99</v>
      </c>
      <c r="L27" s="78">
        <f t="shared" si="5"/>
        <v>0.454545454545455</v>
      </c>
      <c r="M27" s="70"/>
    </row>
    <row r="28" s="14" customFormat="1" customHeight="1" spans="1:13">
      <c r="A28" s="22">
        <v>24</v>
      </c>
      <c r="B28" s="43" t="s">
        <v>935</v>
      </c>
      <c r="C28" s="49" t="s">
        <v>936</v>
      </c>
      <c r="D28" s="27" t="s">
        <v>1021</v>
      </c>
      <c r="E28" s="49">
        <v>2017</v>
      </c>
      <c r="F28" s="49" t="s">
        <v>924</v>
      </c>
      <c r="G28" s="50">
        <v>7</v>
      </c>
      <c r="H28" s="50">
        <v>31</v>
      </c>
      <c r="I28" s="76">
        <f t="shared" si="4"/>
        <v>0.225806451612903</v>
      </c>
      <c r="J28" s="77">
        <v>15</v>
      </c>
      <c r="K28" s="77">
        <v>63</v>
      </c>
      <c r="L28" s="78">
        <f t="shared" si="5"/>
        <v>0.238095238095238</v>
      </c>
      <c r="M28" s="70"/>
    </row>
    <row r="29" s="14" customFormat="1" customHeight="1" spans="1:13">
      <c r="A29" s="22">
        <v>25</v>
      </c>
      <c r="B29" s="49">
        <v>2017011789</v>
      </c>
      <c r="C29" s="44" t="s">
        <v>988</v>
      </c>
      <c r="D29" s="27" t="s">
        <v>1021</v>
      </c>
      <c r="E29" s="49">
        <v>2017</v>
      </c>
      <c r="F29" s="51" t="s">
        <v>986</v>
      </c>
      <c r="G29" s="50">
        <v>3</v>
      </c>
      <c r="H29" s="50">
        <v>32</v>
      </c>
      <c r="I29" s="71">
        <v>0.09375</v>
      </c>
      <c r="J29" s="77">
        <v>6</v>
      </c>
      <c r="K29" s="77">
        <v>63</v>
      </c>
      <c r="L29" s="81">
        <v>0.0952380952380952</v>
      </c>
      <c r="M29" s="70"/>
    </row>
    <row r="30" s="14" customFormat="1" customHeight="1" spans="1:13">
      <c r="A30" s="22">
        <v>26</v>
      </c>
      <c r="B30" s="52">
        <v>2016015171</v>
      </c>
      <c r="C30" s="53" t="s">
        <v>575</v>
      </c>
      <c r="D30" s="8" t="s">
        <v>1021</v>
      </c>
      <c r="E30" s="54">
        <v>2016</v>
      </c>
      <c r="F30" s="23" t="s">
        <v>1043</v>
      </c>
      <c r="G30" s="55">
        <v>7</v>
      </c>
      <c r="H30" s="56">
        <v>35</v>
      </c>
      <c r="I30" s="82">
        <f t="shared" ref="I30:I36" si="6">IFERROR(G30/H30,"")</f>
        <v>0.2</v>
      </c>
      <c r="J30" s="55">
        <v>13</v>
      </c>
      <c r="K30" s="56">
        <v>105</v>
      </c>
      <c r="L30" s="82">
        <f t="shared" ref="L30:L36" si="7">IFERROR(J30/K30,"")</f>
        <v>0.123809523809524</v>
      </c>
      <c r="M30" s="70"/>
    </row>
    <row r="31" s="14" customFormat="1" customHeight="1" spans="1:13">
      <c r="A31" s="22">
        <v>27</v>
      </c>
      <c r="B31" s="9">
        <v>2017011961</v>
      </c>
      <c r="C31" s="11" t="s">
        <v>794</v>
      </c>
      <c r="D31" s="8" t="s">
        <v>1021</v>
      </c>
      <c r="E31" s="8">
        <v>2017</v>
      </c>
      <c r="F31" s="23" t="s">
        <v>1044</v>
      </c>
      <c r="G31" s="57">
        <v>15</v>
      </c>
      <c r="H31" s="57">
        <v>30</v>
      </c>
      <c r="I31" s="83">
        <v>0.5</v>
      </c>
      <c r="J31" s="57">
        <v>31</v>
      </c>
      <c r="K31" s="57">
        <v>61</v>
      </c>
      <c r="L31" s="83">
        <v>0.508</v>
      </c>
      <c r="M31" s="70"/>
    </row>
    <row r="32" s="14" customFormat="1" customHeight="1" spans="1:13">
      <c r="A32" s="22">
        <v>28</v>
      </c>
      <c r="B32" s="9">
        <v>2016015228</v>
      </c>
      <c r="C32" s="11" t="s">
        <v>623</v>
      </c>
      <c r="D32" s="8" t="s">
        <v>1023</v>
      </c>
      <c r="E32" s="8">
        <v>2016</v>
      </c>
      <c r="F32" s="23" t="s">
        <v>606</v>
      </c>
      <c r="G32" s="57">
        <v>12</v>
      </c>
      <c r="H32" s="57">
        <v>31</v>
      </c>
      <c r="I32" s="84">
        <v>0.387</v>
      </c>
      <c r="J32" s="57">
        <v>21</v>
      </c>
      <c r="K32" s="57">
        <v>60</v>
      </c>
      <c r="L32" s="84">
        <v>0.344</v>
      </c>
      <c r="M32" s="70"/>
    </row>
    <row r="33" s="14" customFormat="1" customHeight="1" spans="1:13">
      <c r="A33" s="22">
        <v>29</v>
      </c>
      <c r="B33" s="58">
        <v>2016015205</v>
      </c>
      <c r="C33" s="59" t="s">
        <v>612</v>
      </c>
      <c r="D33" s="32" t="s">
        <v>1021</v>
      </c>
      <c r="E33" s="60">
        <v>2016</v>
      </c>
      <c r="F33" s="23" t="s">
        <v>606</v>
      </c>
      <c r="G33" s="61">
        <v>6</v>
      </c>
      <c r="H33" s="62">
        <v>31</v>
      </c>
      <c r="I33" s="82">
        <f t="shared" si="6"/>
        <v>0.193548387096774</v>
      </c>
      <c r="J33" s="61">
        <v>7</v>
      </c>
      <c r="K33" s="62">
        <v>61</v>
      </c>
      <c r="L33" s="82">
        <f t="shared" si="7"/>
        <v>0.114754098360656</v>
      </c>
      <c r="M33" s="70"/>
    </row>
    <row r="34" s="14" customFormat="1" customHeight="1" spans="1:13">
      <c r="A34" s="22">
        <v>30</v>
      </c>
      <c r="B34" s="58">
        <v>2016015136</v>
      </c>
      <c r="C34" s="59" t="s">
        <v>547</v>
      </c>
      <c r="D34" s="32" t="s">
        <v>1021</v>
      </c>
      <c r="E34" s="60">
        <v>2016</v>
      </c>
      <c r="F34" s="8" t="s">
        <v>1045</v>
      </c>
      <c r="G34" s="61">
        <v>15</v>
      </c>
      <c r="H34" s="62">
        <v>35</v>
      </c>
      <c r="I34" s="82">
        <f t="shared" si="6"/>
        <v>0.428571428571429</v>
      </c>
      <c r="J34" s="61">
        <v>50</v>
      </c>
      <c r="K34" s="62">
        <v>105</v>
      </c>
      <c r="L34" s="82">
        <f t="shared" si="7"/>
        <v>0.476190476190476</v>
      </c>
      <c r="M34" s="70"/>
    </row>
    <row r="35" s="14" customFormat="1" customHeight="1" spans="1:13">
      <c r="A35" s="22">
        <v>31</v>
      </c>
      <c r="B35" s="63">
        <v>2016015250</v>
      </c>
      <c r="C35" s="64" t="s">
        <v>667</v>
      </c>
      <c r="D35" s="8" t="s">
        <v>1023</v>
      </c>
      <c r="E35" s="8">
        <v>2016</v>
      </c>
      <c r="F35" s="23" t="s">
        <v>661</v>
      </c>
      <c r="G35" s="57">
        <v>4</v>
      </c>
      <c r="H35" s="57">
        <v>30</v>
      </c>
      <c r="I35" s="84">
        <f t="shared" si="6"/>
        <v>0.133333333333333</v>
      </c>
      <c r="J35" s="57">
        <v>14</v>
      </c>
      <c r="K35" s="57">
        <v>60</v>
      </c>
      <c r="L35" s="84">
        <f t="shared" si="7"/>
        <v>0.233333333333333</v>
      </c>
      <c r="M35" s="70"/>
    </row>
    <row r="36" s="14" customFormat="1" customHeight="1" spans="1:13">
      <c r="A36" s="22">
        <v>32</v>
      </c>
      <c r="B36" s="9">
        <v>2016015154</v>
      </c>
      <c r="C36" s="11" t="s">
        <v>541</v>
      </c>
      <c r="D36" s="8" t="s">
        <v>1023</v>
      </c>
      <c r="E36" s="8">
        <v>2016</v>
      </c>
      <c r="F36" s="65" t="s">
        <v>1045</v>
      </c>
      <c r="G36" s="66">
        <v>9</v>
      </c>
      <c r="H36" s="66">
        <v>35</v>
      </c>
      <c r="I36" s="83">
        <f t="shared" si="6"/>
        <v>0.257142857142857</v>
      </c>
      <c r="J36" s="66">
        <v>34</v>
      </c>
      <c r="K36" s="66">
        <v>105</v>
      </c>
      <c r="L36" s="83">
        <f t="shared" si="7"/>
        <v>0.323809523809524</v>
      </c>
      <c r="M36" s="70"/>
    </row>
    <row r="37" s="14" customFormat="1" customHeight="1" spans="1:13">
      <c r="A37" s="22">
        <v>33</v>
      </c>
      <c r="B37" s="9">
        <v>2016015175</v>
      </c>
      <c r="C37" s="11" t="s">
        <v>574</v>
      </c>
      <c r="D37" s="8" t="s">
        <v>1021</v>
      </c>
      <c r="E37" s="8">
        <v>2016</v>
      </c>
      <c r="F37" s="23" t="s">
        <v>1043</v>
      </c>
      <c r="G37" s="57">
        <v>6</v>
      </c>
      <c r="H37" s="57">
        <v>35</v>
      </c>
      <c r="I37" s="84" t="s">
        <v>1046</v>
      </c>
      <c r="J37" s="57">
        <v>12</v>
      </c>
      <c r="K37" s="57">
        <v>105</v>
      </c>
      <c r="L37" s="84">
        <v>0.114</v>
      </c>
      <c r="M37" s="70"/>
    </row>
    <row r="38" s="14" customFormat="1" customHeight="1" spans="1:13">
      <c r="A38" s="22">
        <v>34</v>
      </c>
      <c r="B38" s="63">
        <v>2016015084</v>
      </c>
      <c r="C38" s="64" t="s">
        <v>475</v>
      </c>
      <c r="D38" s="8" t="s">
        <v>1021</v>
      </c>
      <c r="E38" s="8">
        <v>2016</v>
      </c>
      <c r="F38" s="23" t="s">
        <v>464</v>
      </c>
      <c r="G38" s="57">
        <v>12</v>
      </c>
      <c r="H38" s="57">
        <v>32</v>
      </c>
      <c r="I38" s="83">
        <f>IFERROR(G38/H38,"")</f>
        <v>0.375</v>
      </c>
      <c r="J38" s="57">
        <v>35</v>
      </c>
      <c r="K38" s="57">
        <v>64</v>
      </c>
      <c r="L38" s="83">
        <f>IFERROR(J38/K38,"")</f>
        <v>0.546875</v>
      </c>
      <c r="M38" s="70"/>
    </row>
    <row r="39" s="14" customFormat="1" customHeight="1" spans="1:13">
      <c r="A39" s="22">
        <v>35</v>
      </c>
      <c r="B39" s="9">
        <v>2016015184</v>
      </c>
      <c r="C39" s="11" t="s">
        <v>584</v>
      </c>
      <c r="D39" s="8" t="s">
        <v>1023</v>
      </c>
      <c r="E39" s="8">
        <v>2016</v>
      </c>
      <c r="F39" s="23" t="s">
        <v>1043</v>
      </c>
      <c r="G39" s="57">
        <v>14</v>
      </c>
      <c r="H39" s="57">
        <v>35</v>
      </c>
      <c r="I39" s="83">
        <v>0.4</v>
      </c>
      <c r="J39" s="57">
        <v>26</v>
      </c>
      <c r="K39" s="57">
        <v>105</v>
      </c>
      <c r="L39" s="83">
        <v>0.247</v>
      </c>
      <c r="M39" s="70"/>
    </row>
  </sheetData>
  <mergeCells count="3">
    <mergeCell ref="A1:M1"/>
    <mergeCell ref="A2:M2"/>
    <mergeCell ref="A3:M3"/>
  </mergeCells>
  <conditionalFormatting sqref="B1">
    <cfRule type="duplicateValues" dxfId="16" priority="65" stopIfTrue="1"/>
  </conditionalFormatting>
  <conditionalFormatting sqref="B2">
    <cfRule type="duplicateValues" dxfId="16" priority="64" stopIfTrue="1"/>
  </conditionalFormatting>
  <conditionalFormatting sqref="B3">
    <cfRule type="duplicateValues" dxfId="16" priority="17" stopIfTrue="1"/>
  </conditionalFormatting>
  <conditionalFormatting sqref="B5">
    <cfRule type="duplicateValues" dxfId="16" priority="5" stopIfTrue="1"/>
  </conditionalFormatting>
  <conditionalFormatting sqref="B6">
    <cfRule type="duplicateValues" dxfId="16" priority="2" stopIfTrue="1"/>
  </conditionalFormatting>
  <conditionalFormatting sqref="B7">
    <cfRule type="duplicateValues" dxfId="16" priority="1" stopIfTrue="1"/>
  </conditionalFormatting>
  <conditionalFormatting sqref="B8">
    <cfRule type="duplicateValues" dxfId="16" priority="4" stopIfTrue="1"/>
  </conditionalFormatting>
  <conditionalFormatting sqref="B11">
    <cfRule type="duplicateValues" dxfId="16" priority="3" stopIfTrue="1"/>
  </conditionalFormatting>
  <conditionalFormatting sqref="B14">
    <cfRule type="duplicateValues" dxfId="16" priority="47" stopIfTrue="1"/>
    <cfRule type="duplicateValues" dxfId="16" priority="48" stopIfTrue="1"/>
  </conditionalFormatting>
  <conditionalFormatting sqref="B15">
    <cfRule type="duplicateValues" dxfId="16" priority="43" stopIfTrue="1"/>
    <cfRule type="duplicateValues" dxfId="17" priority="44" stopIfTrue="1"/>
    <cfRule type="duplicateValues" dxfId="17" priority="45" stopIfTrue="1"/>
    <cfRule type="duplicateValues" dxfId="17" priority="46" stopIfTrue="1"/>
  </conditionalFormatting>
  <conditionalFormatting sqref="B16">
    <cfRule type="duplicateValues" dxfId="16" priority="41" stopIfTrue="1"/>
    <cfRule type="duplicateValues" dxfId="16" priority="42" stopIfTrue="1"/>
  </conditionalFormatting>
  <conditionalFormatting sqref="B17">
    <cfRule type="duplicateValues" dxfId="16" priority="29" stopIfTrue="1"/>
    <cfRule type="duplicateValues" dxfId="16" priority="30" stopIfTrue="1"/>
    <cfRule type="duplicateValues" dxfId="16" priority="31" stopIfTrue="1"/>
  </conditionalFormatting>
  <conditionalFormatting sqref="B18">
    <cfRule type="duplicateValues" dxfId="16" priority="39" stopIfTrue="1"/>
    <cfRule type="duplicateValues" dxfId="16" priority="40" stopIfTrue="1"/>
  </conditionalFormatting>
  <conditionalFormatting sqref="B19">
    <cfRule type="duplicateValues" dxfId="16" priority="37" stopIfTrue="1"/>
    <cfRule type="duplicateValues" dxfId="16" priority="38" stopIfTrue="1"/>
  </conditionalFormatting>
  <conditionalFormatting sqref="C19">
    <cfRule type="duplicateValues" dxfId="17" priority="35" stopIfTrue="1"/>
    <cfRule type="duplicateValues" dxfId="17" priority="36" stopIfTrue="1"/>
  </conditionalFormatting>
  <conditionalFormatting sqref="B20">
    <cfRule type="duplicateValues" dxfId="16" priority="33" stopIfTrue="1"/>
    <cfRule type="duplicateValues" dxfId="16" priority="34" stopIfTrue="1"/>
  </conditionalFormatting>
  <conditionalFormatting sqref="C20">
    <cfRule type="duplicateValues" dxfId="17" priority="32" stopIfTrue="1"/>
  </conditionalFormatting>
  <conditionalFormatting sqref="B21">
    <cfRule type="duplicateValues" dxfId="16" priority="26" stopIfTrue="1"/>
    <cfRule type="duplicateValues" dxfId="16" priority="27" stopIfTrue="1"/>
    <cfRule type="duplicateValues" dxfId="16" priority="28" stopIfTrue="1"/>
  </conditionalFormatting>
  <conditionalFormatting sqref="C22">
    <cfRule type="duplicateValues" dxfId="16" priority="19" stopIfTrue="1"/>
  </conditionalFormatting>
  <conditionalFormatting sqref="B23">
    <cfRule type="duplicateValues" dxfId="16" priority="24" stopIfTrue="1"/>
  </conditionalFormatting>
  <conditionalFormatting sqref="C23">
    <cfRule type="duplicateValues" dxfId="16" priority="25" stopIfTrue="1"/>
  </conditionalFormatting>
  <conditionalFormatting sqref="C24">
    <cfRule type="duplicateValues" dxfId="16" priority="23" stopIfTrue="1"/>
  </conditionalFormatting>
  <conditionalFormatting sqref="B25">
    <cfRule type="duplicateValues" dxfId="16" priority="22" stopIfTrue="1"/>
  </conditionalFormatting>
  <conditionalFormatting sqref="B26">
    <cfRule type="duplicateValues" dxfId="16" priority="21" stopIfTrue="1"/>
  </conditionalFormatting>
  <conditionalFormatting sqref="B27">
    <cfRule type="duplicateValues" dxfId="16" priority="20" stopIfTrue="1"/>
  </conditionalFormatting>
  <conditionalFormatting sqref="B29">
    <cfRule type="duplicateValues" dxfId="17" priority="16" stopIfTrue="1"/>
  </conditionalFormatting>
  <conditionalFormatting sqref="B30">
    <cfRule type="duplicateValues" dxfId="17" priority="9" stopIfTrue="1"/>
  </conditionalFormatting>
  <conditionalFormatting sqref="B32">
    <cfRule type="duplicateValues" dxfId="16" priority="14" stopIfTrue="1"/>
  </conditionalFormatting>
  <conditionalFormatting sqref="B33">
    <cfRule type="duplicateValues" dxfId="17" priority="13" stopIfTrue="1"/>
  </conditionalFormatting>
  <conditionalFormatting sqref="B34">
    <cfRule type="duplicateValues" dxfId="17" priority="12" stopIfTrue="1"/>
  </conditionalFormatting>
  <conditionalFormatting sqref="B35">
    <cfRule type="duplicateValues" dxfId="16" priority="11" stopIfTrue="1"/>
  </conditionalFormatting>
  <conditionalFormatting sqref="B37">
    <cfRule type="duplicateValues" dxfId="16" priority="10" stopIfTrue="1"/>
  </conditionalFormatting>
  <conditionalFormatting sqref="B38">
    <cfRule type="duplicateValues" dxfId="17" priority="8" stopIfTrue="1"/>
  </conditionalFormatting>
  <conditionalFormatting sqref="B39">
    <cfRule type="duplicateValues" dxfId="17" priority="7" stopIfTrue="1"/>
  </conditionalFormatting>
  <conditionalFormatting sqref="B14:B21">
    <cfRule type="duplicateValues" dxfId="16" priority="49" stopIfTrue="1"/>
  </conditionalFormatting>
  <conditionalFormatting sqref="B4 B40:B65527">
    <cfRule type="duplicateValues" dxfId="16" priority="151" stopIfTrue="1"/>
  </conditionalFormatting>
  <conditionalFormatting sqref="B9:B10 B12">
    <cfRule type="duplicateValues" dxfId="16" priority="6" stopIfTrue="1"/>
  </conditionalFormatting>
  <conditionalFormatting sqref="B31 B36">
    <cfRule type="duplicateValues" dxfId="17" priority="15" stopIfTrue="1"/>
  </conditionalFormatting>
  <dataValidations count="1">
    <dataValidation allowBlank="1" showInputMessage="1" showErrorMessage="1" prompt="请输入专业简称+班级，如“计算机1502”" sqref="F4 F5 F6 F7 F8 F9 F13 F30 F31 F35 F36 F37 F38 F39 F1:F2 F11:F12 F14:F15 F19:F20 F32:F33 F40:F65527"/>
  </dataValidations>
  <printOptions horizontalCentered="1"/>
  <pageMargins left="0.393055555555556" right="0.393055555555556" top="0.747916666666667" bottom="0.747916666666667" header="0.313888888888889" footer="0.313888888888889"/>
  <pageSetup paperSize="9" orientation="landscape"/>
  <headerFooter>
    <oddFooter>&amp;C&amp;"仿宋,常规"第&amp;"Times New Roman,常规" &amp;P &amp;"仿宋,常规"页，共&amp;"Times New Roman,常规" &amp;N &amp;"仿宋,常规"页</oddFooter>
  </headerFooter>
  <tableParts count="1">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zoomScale="85" zoomScaleNormal="85" workbookViewId="0">
      <selection activeCell="B35" sqref="B35"/>
    </sheetView>
  </sheetViews>
  <sheetFormatPr defaultColWidth="9" defaultRowHeight="17.25" outlineLevelCol="4"/>
  <cols>
    <col min="1" max="1" width="7" style="2" customWidth="1"/>
    <col min="2" max="2" width="64" style="2" customWidth="1"/>
    <col min="3" max="3" width="19.5" style="2" customWidth="1"/>
    <col min="4" max="4" width="19.5" style="3" customWidth="1"/>
    <col min="5" max="5" width="18.625" style="3" customWidth="1"/>
    <col min="6" max="16384" width="9" style="2"/>
  </cols>
  <sheetData>
    <row r="1" customHeight="1" spans="1:5">
      <c r="A1" s="4" t="s">
        <v>1047</v>
      </c>
      <c r="B1" s="4"/>
      <c r="C1" s="4"/>
      <c r="D1" s="4"/>
      <c r="E1" s="4"/>
    </row>
    <row r="2" ht="46.5" customHeight="1" spans="1:5">
      <c r="A2" s="5" t="s">
        <v>1048</v>
      </c>
      <c r="B2" s="5"/>
      <c r="C2" s="5"/>
      <c r="D2" s="5"/>
      <c r="E2" s="5"/>
    </row>
    <row r="3" ht="30.75" customHeight="1" spans="1:5">
      <c r="A3" s="6" t="s">
        <v>2</v>
      </c>
      <c r="B3" s="6"/>
      <c r="C3" s="6"/>
      <c r="D3" s="6"/>
      <c r="E3" s="6"/>
    </row>
    <row r="4" s="1" customFormat="1" ht="39" customHeight="1" spans="1:5">
      <c r="A4" s="1" t="s">
        <v>3</v>
      </c>
      <c r="B4" s="7" t="s">
        <v>1049</v>
      </c>
      <c r="C4" s="7" t="s">
        <v>1050</v>
      </c>
      <c r="D4" s="7" t="s">
        <v>1051</v>
      </c>
      <c r="E4" s="7" t="s">
        <v>18</v>
      </c>
    </row>
    <row r="5" customHeight="1" spans="1:5">
      <c r="A5" s="8">
        <v>1</v>
      </c>
      <c r="B5" s="9" t="s">
        <v>1052</v>
      </c>
      <c r="C5" s="9">
        <v>30</v>
      </c>
      <c r="D5" s="9" t="s">
        <v>1053</v>
      </c>
      <c r="E5" s="10"/>
    </row>
    <row r="6" ht="16.5" spans="1:5">
      <c r="A6" s="8">
        <v>2</v>
      </c>
      <c r="B6" s="9" t="s">
        <v>1054</v>
      </c>
      <c r="C6" s="9">
        <v>31</v>
      </c>
      <c r="D6" s="11" t="s">
        <v>1055</v>
      </c>
      <c r="E6" s="8"/>
    </row>
    <row r="7" ht="16.5" spans="1:5">
      <c r="A7" s="8">
        <v>3</v>
      </c>
      <c r="B7" s="9" t="s">
        <v>1056</v>
      </c>
      <c r="C7" s="9">
        <v>32</v>
      </c>
      <c r="D7" s="12" t="s">
        <v>1057</v>
      </c>
      <c r="E7" s="8"/>
    </row>
    <row r="8" ht="16.5" spans="1:5">
      <c r="A8" s="8"/>
      <c r="B8" s="9"/>
      <c r="C8" s="9"/>
      <c r="D8" s="11"/>
      <c r="E8" s="8"/>
    </row>
    <row r="9" ht="16.5" spans="1:5">
      <c r="A9" s="8"/>
      <c r="B9" s="9"/>
      <c r="C9" s="9"/>
      <c r="D9" s="11"/>
      <c r="E9" s="8"/>
    </row>
    <row r="10" ht="16.5" spans="1:5">
      <c r="A10" s="8"/>
      <c r="B10" s="9"/>
      <c r="C10" s="9"/>
      <c r="D10" s="11"/>
      <c r="E10" s="8"/>
    </row>
    <row r="11" ht="16.5" spans="1:5">
      <c r="A11" s="8"/>
      <c r="B11" s="9"/>
      <c r="C11" s="9"/>
      <c r="D11" s="11"/>
      <c r="E11" s="8"/>
    </row>
    <row r="12" ht="16.5" spans="1:5">
      <c r="A12" s="8"/>
      <c r="B12" s="9"/>
      <c r="C12" s="9"/>
      <c r="D12" s="11"/>
      <c r="E12" s="8"/>
    </row>
    <row r="13" ht="16.5" spans="1:5">
      <c r="A13" s="8"/>
      <c r="B13" s="9"/>
      <c r="C13" s="9"/>
      <c r="D13" s="11"/>
      <c r="E13" s="8"/>
    </row>
    <row r="14" ht="16.5" spans="1:5">
      <c r="A14" s="8"/>
      <c r="B14" s="9"/>
      <c r="C14" s="9"/>
      <c r="D14" s="11"/>
      <c r="E14" s="8"/>
    </row>
    <row r="15" ht="16.5" spans="1:5">
      <c r="A15" s="8"/>
      <c r="B15" s="9"/>
      <c r="C15" s="9"/>
      <c r="D15" s="11"/>
      <c r="E15" s="8"/>
    </row>
    <row r="16" ht="16.5" spans="1:5">
      <c r="A16" s="8"/>
      <c r="B16" s="9"/>
      <c r="C16" s="9"/>
      <c r="D16" s="11"/>
      <c r="E16" s="8"/>
    </row>
    <row r="17" ht="16.5" spans="1:5">
      <c r="A17" s="8"/>
      <c r="B17" s="9"/>
      <c r="C17" s="9"/>
      <c r="D17" s="11"/>
      <c r="E17" s="8"/>
    </row>
    <row r="18" ht="16.5" spans="1:5">
      <c r="A18" s="8"/>
      <c r="B18" s="9"/>
      <c r="C18" s="9"/>
      <c r="D18" s="11"/>
      <c r="E18" s="8"/>
    </row>
    <row r="19" ht="16.5" spans="1:5">
      <c r="A19" s="8"/>
      <c r="B19" s="9"/>
      <c r="C19" s="9"/>
      <c r="D19" s="11"/>
      <c r="E19" s="8"/>
    </row>
    <row r="20" ht="16.5" spans="1:5">
      <c r="A20" s="8"/>
      <c r="B20" s="9"/>
      <c r="C20" s="9"/>
      <c r="D20" s="11"/>
      <c r="E20" s="8"/>
    </row>
    <row r="21" ht="16.5" spans="1:5">
      <c r="A21" s="8"/>
      <c r="B21" s="9"/>
      <c r="C21" s="9"/>
      <c r="D21" s="11"/>
      <c r="E21" s="8"/>
    </row>
    <row r="22" ht="16.5" spans="1:5">
      <c r="A22" s="8"/>
      <c r="B22" s="9"/>
      <c r="C22" s="9"/>
      <c r="D22" s="11"/>
      <c r="E22" s="8"/>
    </row>
    <row r="23" ht="16.5" spans="1:5">
      <c r="A23" s="8"/>
      <c r="B23" s="9"/>
      <c r="C23" s="9"/>
      <c r="D23" s="11"/>
      <c r="E23" s="8"/>
    </row>
    <row r="24" ht="16.5" spans="1:5">
      <c r="A24" s="8"/>
      <c r="B24" s="9"/>
      <c r="C24" s="9"/>
      <c r="D24" s="11"/>
      <c r="E24" s="8"/>
    </row>
  </sheetData>
  <mergeCells count="3">
    <mergeCell ref="A1:E1"/>
    <mergeCell ref="A2:E2"/>
    <mergeCell ref="A3:E3"/>
  </mergeCells>
  <conditionalFormatting sqref="B1:C1">
    <cfRule type="duplicateValues" dxfId="16" priority="10" stopIfTrue="1"/>
  </conditionalFormatting>
  <conditionalFormatting sqref="B2:C2">
    <cfRule type="duplicateValues" dxfId="16" priority="11" stopIfTrue="1"/>
  </conditionalFormatting>
  <conditionalFormatting sqref="B3:C3">
    <cfRule type="duplicateValues" dxfId="16" priority="12" stopIfTrue="1"/>
  </conditionalFormatting>
  <conditionalFormatting sqref="B5:D5">
    <cfRule type="duplicateValues" dxfId="16" priority="1" stopIfTrue="1"/>
  </conditionalFormatting>
  <conditionalFormatting sqref="B6:C6">
    <cfRule type="duplicateValues" dxfId="16" priority="3" stopIfTrue="1"/>
  </conditionalFormatting>
  <conditionalFormatting sqref="B7:C7">
    <cfRule type="duplicateValues" dxfId="17" priority="2" stopIfTrue="1"/>
  </conditionalFormatting>
  <conditionalFormatting sqref="B4:C4 B8:C65537">
    <cfRule type="duplicateValues" dxfId="16" priority="139" stopIfTrue="1"/>
  </conditionalFormatting>
  <pageMargins left="0.707638888888889" right="0.707638888888889" top="0.747916666666667" bottom="0.747916666666667" header="0.313888888888889" footer="0.313888888888889"/>
  <pageSetup paperSize="9" scale="95" fitToHeight="0" orientation="landscape"/>
  <headerFooter>
    <oddFooter>&amp;C&amp;"仿宋,常规"第&amp;"Times New Roman,常规" &amp;P &amp;"仿宋,常规"页，共&amp;"Times New Roman,常规" &amp;N &amp;"仿宋,常规"页</oddFooter>
  </headerFooter>
  <tableParts count="1">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
  <sheetViews>
    <sheetView workbookViewId="0">
      <selection activeCell="A1" sqref="A1"/>
    </sheetView>
  </sheetViews>
  <sheetFormatPr defaultColWidth="9" defaultRowHeight="14.25"/>
  <sheetData/>
  <pageMargins left="0.747916666666667" right="0.747916666666667" top="0.984027777777778" bottom="0.984027777777778" header="0.510416666666667" footer="0.510416666666667"/>
  <pageSetup paperSize="9" fitToWidth="0" fitToHeight="0" orientation="portrait" useFirstPageNumber="1" errors="NA"/>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
  <sheetViews>
    <sheetView workbookViewId="0">
      <selection activeCell="A1" sqref="A1"/>
    </sheetView>
  </sheetViews>
  <sheetFormatPr defaultColWidth="9" defaultRowHeight="14.25"/>
  <sheetData/>
  <pageMargins left="0.747916666666667" right="0.747916666666667" top="0.984027777777778" bottom="0.984027777777778" header="0.510416666666667" footer="0.510416666666667"/>
  <pageSetup paperSize="9" fitToWidth="0" fitToHeight="0" orientation="portrait" useFirstPageNumber="1" errors="NA"/>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附件1.生综合素质测评成绩汇总表</vt:lpstr>
      <vt:lpstr>附件2.三好学生评定结果统计表</vt:lpstr>
      <vt:lpstr>附件3.优秀学生干部评定结果统计表</vt:lpstr>
      <vt:lpstr>附件4.学生先进班集体汇总表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郭紫玥</dc:creator>
  <cp:lastModifiedBy>Administrator</cp:lastModifiedBy>
  <dcterms:created xsi:type="dcterms:W3CDTF">2011-08-17T02:30:00Z</dcterms:created>
  <cp:lastPrinted>2018-09-13T07:49:00Z</cp:lastPrinted>
  <dcterms:modified xsi:type="dcterms:W3CDTF">2018-09-29T10:27:37Z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2052-10.1.0.7401</vt:lpwstr>
  </property>
</Properties>
</file>